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950" activeTab="1"/>
  </bookViews>
  <sheets>
    <sheet name="资产负债表" sheetId="1" r:id="rId1"/>
    <sheet name="业务活动表" sheetId="5" r:id="rId2"/>
    <sheet name="现金流量表" sheetId="4" r:id="rId3"/>
  </sheets>
  <externalReferences>
    <externalReference r:id="rId4"/>
  </externalReferences>
  <definedNames>
    <definedName name="_Toc151432813" localSheetId="1">业务活动表!$A$2</definedName>
    <definedName name="_xlnm.Print_Area" localSheetId="2">现金流量表!$A$1:$C$41</definedName>
    <definedName name="_xlnm.Print_Area" localSheetId="1">业务活动表!$A$1:$H$24</definedName>
    <definedName name="Sheet1">#REF!</definedName>
  </definedNames>
  <calcPr calcId="144525" concurrentCalc="0"/>
</workbook>
</file>

<file path=xl/calcChain.xml><?xml version="1.0" encoding="utf-8"?>
<calcChain xmlns="http://schemas.openxmlformats.org/spreadsheetml/2006/main">
  <c r="H23" i="5"/>
  <c r="F23"/>
  <c r="F15"/>
  <c r="F21"/>
  <c r="H21"/>
  <c r="E23"/>
  <c r="C23"/>
  <c r="H10"/>
  <c r="H11"/>
  <c r="H12"/>
  <c r="H13"/>
  <c r="H14"/>
  <c r="H15"/>
  <c r="H16"/>
  <c r="H17"/>
  <c r="H20"/>
  <c r="H19"/>
  <c r="H18"/>
  <c r="C12" i="4"/>
  <c r="C17"/>
  <c r="C28"/>
  <c r="C29"/>
  <c r="C18"/>
  <c r="C40"/>
  <c r="E22" i="5"/>
  <c r="D21"/>
  <c r="E20"/>
  <c r="C20"/>
  <c r="C19"/>
  <c r="E19"/>
  <c r="E18"/>
  <c r="C18"/>
  <c r="C17"/>
  <c r="E17"/>
  <c r="E16"/>
  <c r="D15"/>
  <c r="D23"/>
  <c r="E14"/>
  <c r="C14"/>
  <c r="E13"/>
  <c r="C12"/>
  <c r="E12"/>
  <c r="E11"/>
  <c r="C10"/>
  <c r="E10"/>
  <c r="E9"/>
  <c r="E8"/>
  <c r="I35" i="1"/>
  <c r="I31"/>
  <c r="I25"/>
  <c r="I15"/>
  <c r="E35"/>
  <c r="E27"/>
  <c r="E23"/>
  <c r="E15" i="5"/>
  <c r="C15"/>
  <c r="C21"/>
  <c r="E21"/>
  <c r="E19" i="1"/>
  <c r="E14"/>
  <c r="H29"/>
  <c r="H31"/>
  <c r="H10"/>
  <c r="H9"/>
  <c r="H8"/>
  <c r="H7"/>
  <c r="H15"/>
  <c r="H25"/>
  <c r="H35"/>
  <c r="D30"/>
  <c r="D24"/>
  <c r="D22"/>
  <c r="D21"/>
  <c r="D23"/>
  <c r="D27"/>
  <c r="D19"/>
  <c r="D17"/>
  <c r="D10"/>
  <c r="D9"/>
  <c r="D8"/>
  <c r="D6"/>
  <c r="D14"/>
  <c r="D35"/>
</calcChain>
</file>

<file path=xl/sharedStrings.xml><?xml version="1.0" encoding="utf-8"?>
<sst xmlns="http://schemas.openxmlformats.org/spreadsheetml/2006/main" count="147" uniqueCount="131">
  <si>
    <t>资  产  负  债  表</t>
  </si>
  <si>
    <t xml:space="preserve"> 会民非01表</t>
  </si>
  <si>
    <t>编制单位：三亚理工职业学院</t>
  </si>
  <si>
    <t>单位：人民币元</t>
  </si>
  <si>
    <r>
      <rPr>
        <b/>
        <sz val="10"/>
        <rFont val="宋体"/>
        <family val="3"/>
        <charset val="134"/>
      </rPr>
      <t>资</t>
    </r>
    <r>
      <rPr>
        <b/>
        <sz val="10"/>
        <rFont val="Times New Roman"/>
        <family val="1"/>
      </rPr>
      <t xml:space="preserve">        </t>
    </r>
    <r>
      <rPr>
        <b/>
        <sz val="10"/>
        <rFont val="宋体"/>
        <family val="3"/>
        <charset val="134"/>
      </rPr>
      <t>产</t>
    </r>
  </si>
  <si>
    <t>行次</t>
  </si>
  <si>
    <t>年初数</t>
  </si>
  <si>
    <t>期末数</t>
  </si>
  <si>
    <t>负债及所有者权益</t>
  </si>
  <si>
    <t>流动资产：</t>
  </si>
  <si>
    <t>流动负债：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</si>
  <si>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货币资金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</si>
  <si>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短期借款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</si>
  <si>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短期投资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</si>
  <si>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应收款项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</si>
  <si>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应付工资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</si>
  <si>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预付帐款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</si>
  <si>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应交税金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</si>
  <si>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存货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</si>
  <si>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预收账款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</si>
  <si>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待摊费用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</si>
  <si>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预提费用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</si>
  <si>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一年内到期长期债权投资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</si>
  <si>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预计负债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</si>
  <si>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其他流动资产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</si>
  <si>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一年内到期长期负债</t>
    </r>
  </si>
  <si>
    <t>流动资产合计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</si>
  <si>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其他流动负债</t>
    </r>
  </si>
  <si>
    <t>流动负债合计</t>
  </si>
  <si>
    <t>长期投资：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</si>
  <si>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长期股权投资</t>
    </r>
  </si>
  <si>
    <t>长期负债：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</si>
  <si>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长期债权投资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</si>
  <si>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长期借款</t>
    </r>
  </si>
  <si>
    <t>长期投资合计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</si>
  <si>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长期应付款</t>
    </r>
  </si>
  <si>
    <r>
      <rPr>
        <b/>
        <sz val="9"/>
        <rFont val="宋体"/>
        <family val="3"/>
        <charset val="134"/>
      </rPr>
      <t>固定资产：</t>
    </r>
    <r>
      <rPr>
        <b/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</si>
  <si>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其他长期负债</t>
    </r>
  </si>
  <si>
    <t>长期负债合计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</si>
  <si>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减：累计折旧</t>
    </r>
  </si>
  <si>
    <t xml:space="preserve">  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</si>
  <si>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固定资产净值</t>
    </r>
  </si>
  <si>
    <r>
      <rPr>
        <b/>
        <sz val="9"/>
        <rFont val="宋体"/>
        <family val="3"/>
        <charset val="134"/>
      </rPr>
      <t>受托代理负债</t>
    </r>
    <r>
      <rPr>
        <b/>
        <sz val="9"/>
        <rFont val="Times New Roman"/>
        <family val="1"/>
      </rPr>
      <t>:</t>
    </r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</si>
  <si>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在建工程</t>
    </r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</si>
  <si>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受托代理负债</t>
    </r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</si>
  <si>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文物文化资产</t>
    </r>
  </si>
  <si>
    <t>负债合计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</si>
  <si>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固定资产清理</t>
    </r>
  </si>
  <si>
    <t>固定资产合计</t>
  </si>
  <si>
    <r>
      <rPr>
        <b/>
        <sz val="9"/>
        <rFont val="宋体"/>
        <family val="3"/>
        <charset val="134"/>
      </rPr>
      <t>净资产</t>
    </r>
    <r>
      <rPr>
        <b/>
        <sz val="9"/>
        <rFont val="Times New Roman"/>
        <family val="1"/>
      </rPr>
      <t>:</t>
    </r>
  </si>
  <si>
    <t>无形资产：</t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</si>
  <si>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非限定性净资产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</si>
  <si>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无形资产</t>
    </r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</si>
  <si>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限定性净资产</t>
    </r>
  </si>
  <si>
    <t>净资产合计</t>
  </si>
  <si>
    <t>受托代理资产：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</si>
  <si>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受托代理资产</t>
    </r>
  </si>
  <si>
    <t>资产总计</t>
  </si>
  <si>
    <t>负债及所有者权益合计</t>
  </si>
  <si>
    <t>单位负责人：陆丹</t>
  </si>
  <si>
    <t>财务机构负责人：陈晓琴</t>
  </si>
  <si>
    <t>编制人：樊海燕</t>
  </si>
  <si>
    <r>
      <rPr>
        <sz val="10"/>
        <rFont val="宋体"/>
        <family val="3"/>
        <charset val="134"/>
      </rPr>
      <t>附表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：</t>
    </r>
  </si>
  <si>
    <r>
      <rPr>
        <b/>
        <sz val="20"/>
        <rFont val="宋体"/>
        <family val="3"/>
        <charset val="134"/>
      </rPr>
      <t>业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务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活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动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表</t>
    </r>
  </si>
  <si>
    <t>项            目</t>
  </si>
  <si>
    <t>上年累计数</t>
  </si>
  <si>
    <t>本年累计数</t>
  </si>
  <si>
    <t>非限定性</t>
  </si>
  <si>
    <t>限定性</t>
  </si>
  <si>
    <t>合计</t>
  </si>
  <si>
    <t>一、收入</t>
  </si>
  <si>
    <t>其中:捐赠收入</t>
  </si>
  <si>
    <t xml:space="preserve">     提供服务收入</t>
  </si>
  <si>
    <t xml:space="preserve">     商品销售收入</t>
  </si>
  <si>
    <t xml:space="preserve">     政府补助收入</t>
  </si>
  <si>
    <t xml:space="preserve">     投资收益</t>
  </si>
  <si>
    <t xml:space="preserve">     其他收入</t>
  </si>
  <si>
    <t xml:space="preserve">         收入合计</t>
  </si>
  <si>
    <t>二、费用</t>
  </si>
  <si>
    <t xml:space="preserve">   （一）业务活动成本</t>
  </si>
  <si>
    <t xml:space="preserve">         费用合计</t>
  </si>
  <si>
    <t>三、限定性净资产转为非限定性净资产</t>
  </si>
  <si>
    <t>四、净资产变动额（若为净资产减少额，以“-”号填列）</t>
  </si>
  <si>
    <t>现    金    流    量    表</t>
  </si>
  <si>
    <t>项               目</t>
  </si>
  <si>
    <t>金    额</t>
  </si>
  <si>
    <t>一、业务活动产生的现金流量：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</si>
  <si>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接受捐款收到的现金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</si>
  <si>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收取会费收到的现金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</si>
  <si>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提供服务收到的现金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</si>
  <si>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销售商品收到的现金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</si>
  <si>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政府补助收到的现金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</si>
  <si>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收到的其他与业务活动有关的现金</t>
    </r>
  </si>
  <si>
    <r>
      <rPr>
        <b/>
        <sz val="9"/>
        <rFont val="Times New Roman"/>
        <family val="1"/>
      </rPr>
      <t xml:space="preserve">                  </t>
    </r>
    <r>
      <rPr>
        <b/>
        <sz val="9"/>
        <rFont val="宋体"/>
        <family val="3"/>
        <charset val="134"/>
      </rPr>
      <t>现金流入小计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</si>
  <si>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提供捐赠或者资助支付的现金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</si>
  <si>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支付给员工以及为员工支付的现金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</si>
  <si>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购买商品、接受服务支付的现金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</si>
  <si>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支付的其他与业务活动有关的现金</t>
    </r>
  </si>
  <si>
    <r>
      <rPr>
        <b/>
        <sz val="9"/>
        <rFont val="Times New Roman"/>
        <family val="1"/>
      </rPr>
      <t xml:space="preserve">                  </t>
    </r>
    <r>
      <rPr>
        <b/>
        <sz val="9"/>
        <rFont val="宋体"/>
        <family val="3"/>
        <charset val="134"/>
      </rPr>
      <t>现金流出小计</t>
    </r>
  </si>
  <si>
    <r>
      <rPr>
        <b/>
        <sz val="9"/>
        <rFont val="Times New Roman"/>
        <family val="1"/>
      </rPr>
      <t xml:space="preserve">                       </t>
    </r>
    <r>
      <rPr>
        <b/>
        <sz val="9"/>
        <rFont val="宋体"/>
        <family val="3"/>
        <charset val="134"/>
      </rPr>
      <t>业务活动产生的现金流量净额</t>
    </r>
  </si>
  <si>
    <t>二、投资活动产生的现金流量：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</si>
  <si>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收回投资所收到的现金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</si>
  <si>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取得投资收益所收到的现金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</si>
  <si>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处置固定资产和无形资产所收回的现金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</si>
  <si>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收到的其他与投资活动有关的现金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</si>
  <si>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购建固定资产和无形资产</t>
    </r>
    <r>
      <rPr>
        <b/>
        <sz val="9"/>
        <rFont val="宋体"/>
        <family val="3"/>
        <charset val="134"/>
      </rPr>
      <t>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</si>
  <si>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对外投资所支付的现金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</si>
  <si>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支付的其他与投资活动有关的现金</t>
    </r>
  </si>
  <si>
    <r>
      <rPr>
        <b/>
        <sz val="9"/>
        <rFont val="Times New Roman"/>
        <family val="1"/>
      </rPr>
      <t xml:space="preserve">                       </t>
    </r>
    <r>
      <rPr>
        <b/>
        <sz val="9"/>
        <rFont val="宋体"/>
        <family val="3"/>
        <charset val="134"/>
      </rPr>
      <t>投资活动产生的现金流量净额</t>
    </r>
  </si>
  <si>
    <t>三、筹资活动产生的现金流量：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</si>
  <si>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借款所收到的现金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</si>
  <si>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收到的其他与筹资活动有关的现金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</si>
  <si>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偿还借款所支付的现金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</si>
  <si>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偿付利息所支付的现金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</si>
  <si>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支付的其他与筹资活动有关的现金</t>
    </r>
  </si>
  <si>
    <r>
      <rPr>
        <b/>
        <sz val="9"/>
        <rFont val="Times New Roman"/>
        <family val="1"/>
      </rPr>
      <t xml:space="preserve">                      </t>
    </r>
    <r>
      <rPr>
        <b/>
        <sz val="9"/>
        <rFont val="宋体"/>
        <family val="3"/>
        <charset val="134"/>
      </rPr>
      <t>筹资活动产生的现金流量净额</t>
    </r>
  </si>
  <si>
    <t>四、汇率变动对现金的影响额</t>
  </si>
  <si>
    <t>五、现金及现金等价物净增加额</t>
  </si>
  <si>
    <r>
      <t xml:space="preserve">   </t>
    </r>
    <r>
      <rPr>
        <b/>
        <sz val="9"/>
        <rFont val="宋体"/>
        <family val="3"/>
        <charset val="134"/>
      </rPr>
      <t>（二）管理费用</t>
    </r>
    <phoneticPr fontId="31" type="noConversion"/>
  </si>
  <si>
    <r>
      <t xml:space="preserve">   </t>
    </r>
    <r>
      <rPr>
        <b/>
        <sz val="9"/>
        <rFont val="宋体"/>
        <family val="3"/>
        <charset val="134"/>
      </rPr>
      <t>（三）筹资费用</t>
    </r>
    <phoneticPr fontId="31" type="noConversion"/>
  </si>
  <si>
    <r>
      <t xml:space="preserve">   </t>
    </r>
    <r>
      <rPr>
        <b/>
        <sz val="9"/>
        <rFont val="宋体"/>
        <family val="3"/>
        <charset val="134"/>
      </rPr>
      <t>（四）其他费用</t>
    </r>
    <phoneticPr fontId="31" type="noConversion"/>
  </si>
  <si>
    <t>单位负责人：陆丹                       财务机构负责人：陈晓琴                    编制人：樊海燕</t>
    <phoneticPr fontId="31" type="noConversion"/>
  </si>
  <si>
    <t xml:space="preserve"> 会民非02表</t>
    <phoneticPr fontId="31" type="noConversion"/>
  </si>
  <si>
    <t>单位：人民币元</t>
    <phoneticPr fontId="31" type="noConversion"/>
  </si>
  <si>
    <t>单位负责人：陆丹                                               财务机构负责人：陈晓琴</t>
    <phoneticPr fontId="31" type="noConversion"/>
  </si>
  <si>
    <t xml:space="preserve">       编制人：樊海燕</t>
    <phoneticPr fontId="31" type="noConversion"/>
  </si>
  <si>
    <r>
      <t xml:space="preserve">  </t>
    </r>
    <r>
      <rPr>
        <b/>
        <sz val="9"/>
        <rFont val="宋体"/>
        <family val="3"/>
        <charset val="134"/>
      </rPr>
      <t>应付款项</t>
    </r>
    <phoneticPr fontId="31" type="noConversion"/>
  </si>
  <si>
    <r>
      <t xml:space="preserve">  </t>
    </r>
    <r>
      <rPr>
        <b/>
        <sz val="9"/>
        <rFont val="宋体"/>
        <family val="3"/>
        <charset val="134"/>
      </rPr>
      <t>固定资产原价</t>
    </r>
    <phoneticPr fontId="31" type="noConversion"/>
  </si>
  <si>
    <t xml:space="preserve">             2018-12-31</t>
    <phoneticPr fontId="31" type="noConversion"/>
  </si>
  <si>
    <t>2018年度</t>
    <phoneticPr fontId="31" type="noConversion"/>
  </si>
  <si>
    <t xml:space="preserve">                                      2018年度                         会民非03表</t>
    <phoneticPr fontId="31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</si>
</sst>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#,##0_ "/>
    <numFmt numFmtId="177" formatCode="#,##0.00_ "/>
    <numFmt numFmtId="178" formatCode="#,##0.00_);[Red]\(#,##0.00\)"/>
  </numFmts>
  <fonts count="32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name val="黑体"/>
      <family val="3"/>
      <charset val="134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等线"/>
      <family val="3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sz val="9"/>
      <name val="宋体"/>
      <family val="3"/>
      <charset val="134"/>
    </font>
    <font>
      <b/>
      <sz val="8"/>
      <name val="黑体"/>
      <family val="3"/>
      <charset val="134"/>
    </font>
    <font>
      <b/>
      <sz val="16"/>
      <name val="黑体"/>
      <family val="3"/>
      <charset val="134"/>
    </font>
    <font>
      <b/>
      <sz val="18"/>
      <name val="黑体"/>
      <family val="3"/>
      <charset val="134"/>
    </font>
    <font>
      <b/>
      <sz val="20"/>
      <color indexed="10"/>
      <name val="黑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20"/>
      <name val="Arial"/>
      <family val="2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43" fontId="26" fillId="0" borderId="0" applyFont="0" applyFill="0" applyBorder="0" applyAlignment="0" applyProtection="0">
      <alignment vertical="center"/>
    </xf>
    <xf numFmtId="0" fontId="29" fillId="0" borderId="0"/>
    <xf numFmtId="43" fontId="27" fillId="0" borderId="0" applyFont="0" applyFill="0" applyBorder="0" applyAlignment="0" applyProtection="0">
      <alignment vertical="center"/>
    </xf>
    <xf numFmtId="177" fontId="1" fillId="0" borderId="0" applyProtection="0"/>
    <xf numFmtId="0" fontId="28" fillId="0" borderId="0"/>
    <xf numFmtId="0" fontId="11" fillId="0" borderId="0"/>
    <xf numFmtId="0" fontId="11" fillId="0" borderId="0"/>
    <xf numFmtId="0" fontId="11" fillId="0" borderId="0"/>
  </cellStyleXfs>
  <cellXfs count="104">
    <xf numFmtId="0" fontId="0" fillId="0" borderId="0" xfId="0"/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horizontal="right" vertical="center"/>
      <protection locked="0" hidden="1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49" fontId="5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vertical="center"/>
      <protection locked="0"/>
    </xf>
    <xf numFmtId="177" fontId="7" fillId="0" borderId="6" xfId="1" applyNumberFormat="1" applyFont="1" applyFill="1" applyBorder="1" applyAlignment="1" applyProtection="1">
      <alignment horizontal="right" vertical="center"/>
      <protection locked="0"/>
    </xf>
    <xf numFmtId="0" fontId="7" fillId="0" borderId="4" xfId="2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Alignment="1">
      <alignment vertical="center"/>
    </xf>
    <xf numFmtId="177" fontId="7" fillId="0" borderId="6" xfId="1" applyNumberFormat="1" applyFont="1" applyFill="1" applyBorder="1" applyAlignment="1" applyProtection="1">
      <alignment horizontal="right" vertical="center"/>
      <protection hidden="1"/>
    </xf>
    <xf numFmtId="0" fontId="7" fillId="0" borderId="4" xfId="2" applyFont="1" applyFill="1" applyBorder="1" applyAlignment="1" applyProtection="1">
      <alignment horizontal="left" vertical="center"/>
      <protection locked="0"/>
    </xf>
    <xf numFmtId="177" fontId="8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7" xfId="2" applyFont="1" applyFill="1" applyBorder="1" applyAlignment="1" applyProtection="1">
      <alignment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177" fontId="7" fillId="0" borderId="9" xfId="1" applyNumberFormat="1" applyFont="1" applyFill="1" applyBorder="1" applyAlignment="1" applyProtection="1">
      <alignment horizontal="right" vertical="center"/>
      <protection hidden="1"/>
    </xf>
    <xf numFmtId="177" fontId="9" fillId="0" borderId="0" xfId="0" applyNumberFormat="1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1" fillId="0" borderId="0" xfId="6" applyNumberFormat="1" applyFont="1" applyFill="1" applyAlignment="1" applyProtection="1">
      <alignment horizontal="center"/>
    </xf>
    <xf numFmtId="177" fontId="12" fillId="0" borderId="0" xfId="4" applyNumberFormat="1" applyFont="1" applyBorder="1" applyAlignment="1" applyProtection="1">
      <alignment vertical="center"/>
      <protection locked="0"/>
    </xf>
    <xf numFmtId="0" fontId="11" fillId="0" borderId="0" xfId="8" applyFont="1" applyFill="1"/>
    <xf numFmtId="0" fontId="11" fillId="0" borderId="0" xfId="6" applyNumberFormat="1" applyFont="1" applyFill="1" applyAlignment="1" applyProtection="1"/>
    <xf numFmtId="0" fontId="13" fillId="0" borderId="0" xfId="6" applyNumberFormat="1" applyFont="1" applyFill="1" applyAlignment="1" applyProtection="1"/>
    <xf numFmtId="0" fontId="15" fillId="0" borderId="10" xfId="5" applyNumberFormat="1" applyFont="1" applyFill="1" applyBorder="1" applyAlignment="1" applyProtection="1">
      <alignment vertical="center"/>
    </xf>
    <xf numFmtId="0" fontId="11" fillId="0" borderId="0" xfId="6" applyNumberFormat="1" applyFont="1" applyFill="1" applyAlignment="1" applyProtection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177" fontId="12" fillId="0" borderId="11" xfId="4" applyNumberFormat="1" applyFont="1" applyBorder="1" applyAlignment="1" applyProtection="1">
      <alignment vertical="center"/>
      <protection locked="0"/>
    </xf>
    <xf numFmtId="177" fontId="7" fillId="0" borderId="13" xfId="4" applyFont="1" applyBorder="1" applyAlignment="1" applyProtection="1">
      <alignment vertical="center"/>
      <protection locked="0"/>
    </xf>
    <xf numFmtId="0" fontId="13" fillId="0" borderId="14" xfId="0" applyFont="1" applyFill="1" applyBorder="1" applyAlignment="1">
      <alignment horizontal="center"/>
    </xf>
    <xf numFmtId="177" fontId="17" fillId="0" borderId="14" xfId="5" applyNumberFormat="1" applyFont="1" applyFill="1" applyBorder="1" applyAlignment="1">
      <alignment horizontal="right" vertical="center" wrapText="1"/>
    </xf>
    <xf numFmtId="0" fontId="4" fillId="0" borderId="14" xfId="4" applyNumberFormat="1" applyFont="1" applyBorder="1" applyAlignment="1" applyProtection="1">
      <alignment horizontal="centerContinuous" vertical="center"/>
      <protection locked="0"/>
    </xf>
    <xf numFmtId="177" fontId="7" fillId="0" borderId="4" xfId="4" applyFont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/>
    </xf>
    <xf numFmtId="177" fontId="17" fillId="0" borderId="11" xfId="5" applyNumberFormat="1" applyFont="1" applyFill="1" applyBorder="1" applyAlignment="1">
      <alignment horizontal="right" vertical="center" wrapText="1"/>
    </xf>
    <xf numFmtId="43" fontId="17" fillId="0" borderId="11" xfId="3" applyFont="1" applyFill="1" applyBorder="1" applyAlignment="1">
      <alignment horizontal="center" vertical="center"/>
    </xf>
    <xf numFmtId="43" fontId="18" fillId="0" borderId="11" xfId="3" applyFont="1" applyFill="1" applyBorder="1" applyAlignment="1">
      <alignment horizontal="center" vertical="center"/>
    </xf>
    <xf numFmtId="178" fontId="13" fillId="0" borderId="11" xfId="7" applyNumberFormat="1" applyFont="1" applyBorder="1" applyAlignment="1">
      <alignment horizontal="justify" vertical="center" wrapText="1"/>
    </xf>
    <xf numFmtId="178" fontId="19" fillId="0" borderId="11" xfId="7" applyNumberFormat="1" applyFont="1" applyBorder="1" applyAlignment="1">
      <alignment horizontal="justify" vertical="center" wrapText="1"/>
    </xf>
    <xf numFmtId="0" fontId="13" fillId="0" borderId="0" xfId="8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 shrinkToFi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Continuous" vertical="center"/>
      <protection hidden="1"/>
    </xf>
    <xf numFmtId="0" fontId="22" fillId="0" borderId="0" xfId="0" applyFont="1" applyAlignment="1" applyProtection="1">
      <alignment horizontal="centerContinuous" vertical="center"/>
      <protection hidden="1"/>
    </xf>
    <xf numFmtId="0" fontId="23" fillId="0" borderId="0" xfId="0" applyFont="1" applyAlignment="1" applyProtection="1">
      <alignment horizontal="centerContinuous" vertical="center"/>
      <protection locked="0" hidden="1"/>
    </xf>
    <xf numFmtId="0" fontId="4" fillId="0" borderId="0" xfId="0" applyFont="1" applyAlignment="1" applyProtection="1">
      <alignment horizontal="centerContinuous"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77" fontId="12" fillId="0" borderId="4" xfId="4" applyFont="1" applyBorder="1" applyAlignment="1" applyProtection="1">
      <alignment vertical="center" shrinkToFit="1"/>
      <protection locked="0"/>
    </xf>
    <xf numFmtId="177" fontId="6" fillId="0" borderId="11" xfId="4" applyFont="1" applyBorder="1" applyAlignment="1" applyProtection="1">
      <alignment vertical="center" shrinkToFit="1"/>
      <protection locked="0"/>
    </xf>
    <xf numFmtId="0" fontId="7" fillId="0" borderId="11" xfId="4" applyNumberFormat="1" applyFont="1" applyBorder="1" applyAlignment="1" applyProtection="1">
      <alignment horizontal="center" vertical="center" shrinkToFit="1"/>
      <protection locked="0"/>
    </xf>
    <xf numFmtId="177" fontId="6" fillId="0" borderId="11" xfId="4" applyFont="1" applyBorder="1" applyAlignment="1" applyProtection="1">
      <alignment vertical="center" shrinkToFit="1"/>
      <protection hidden="1"/>
    </xf>
    <xf numFmtId="177" fontId="12" fillId="0" borderId="11" xfId="4" applyFont="1" applyBorder="1" applyAlignment="1" applyProtection="1">
      <alignment vertical="center" shrinkToFit="1"/>
      <protection locked="0"/>
    </xf>
    <xf numFmtId="177" fontId="7" fillId="0" borderId="4" xfId="4" applyFont="1" applyBorder="1" applyAlignment="1" applyProtection="1">
      <alignment vertical="center" shrinkToFit="1"/>
      <protection locked="0"/>
    </xf>
    <xf numFmtId="177" fontId="25" fillId="0" borderId="11" xfId="5" applyNumberFormat="1" applyFont="1" applyBorder="1" applyAlignment="1">
      <alignment horizontal="right" vertical="center" wrapText="1"/>
    </xf>
    <xf numFmtId="177" fontId="7" fillId="0" borderId="11" xfId="4" applyFont="1" applyBorder="1" applyAlignment="1" applyProtection="1">
      <alignment vertical="center" shrinkToFit="1"/>
      <protection locked="0"/>
    </xf>
    <xf numFmtId="177" fontId="7" fillId="0" borderId="11" xfId="4" applyFont="1" applyBorder="1" applyAlignment="1" applyProtection="1">
      <alignment vertical="center" shrinkToFit="1"/>
      <protection hidden="1"/>
    </xf>
    <xf numFmtId="177" fontId="12" fillId="0" borderId="4" xfId="4" applyFont="1" applyBorder="1" applyAlignment="1" applyProtection="1">
      <alignment horizontal="center" vertical="center" shrinkToFit="1"/>
      <protection locked="0"/>
    </xf>
    <xf numFmtId="177" fontId="12" fillId="0" borderId="11" xfId="4" applyFont="1" applyBorder="1" applyAlignment="1" applyProtection="1">
      <alignment horizontal="center" vertical="center" shrinkToFit="1"/>
      <protection locked="0"/>
    </xf>
    <xf numFmtId="177" fontId="7" fillId="0" borderId="11" xfId="4" applyFont="1" applyBorder="1" applyAlignment="1" applyProtection="1">
      <alignment horizontal="center" vertical="center" shrinkToFit="1"/>
      <protection locked="0"/>
    </xf>
    <xf numFmtId="177" fontId="7" fillId="0" borderId="11" xfId="4" applyFont="1" applyBorder="1" applyAlignment="1" applyProtection="1">
      <alignment horizontal="left" vertical="center" shrinkToFit="1"/>
      <protection locked="0"/>
    </xf>
    <xf numFmtId="177" fontId="7" fillId="0" borderId="4" xfId="4" applyFont="1" applyBorder="1" applyAlignment="1" applyProtection="1">
      <alignment horizontal="center" vertical="center" shrinkToFit="1"/>
      <protection locked="0"/>
    </xf>
    <xf numFmtId="177" fontId="12" fillId="0" borderId="7" xfId="4" applyFont="1" applyBorder="1" applyAlignment="1" applyProtection="1">
      <alignment vertical="center" shrinkToFit="1"/>
      <protection locked="0"/>
    </xf>
    <xf numFmtId="177" fontId="7" fillId="0" borderId="8" xfId="4" applyFont="1" applyBorder="1" applyAlignment="1" applyProtection="1">
      <alignment vertical="center" shrinkToFit="1"/>
      <protection locked="0"/>
    </xf>
    <xf numFmtId="0" fontId="7" fillId="0" borderId="8" xfId="4" applyNumberFormat="1" applyFont="1" applyBorder="1" applyAlignment="1" applyProtection="1">
      <alignment horizontal="center" vertical="center" shrinkToFit="1"/>
      <protection locked="0"/>
    </xf>
    <xf numFmtId="177" fontId="7" fillId="0" borderId="8" xfId="4" applyFont="1" applyBorder="1" applyAlignment="1" applyProtection="1">
      <alignment vertical="center" shrinkToFit="1"/>
      <protection hidden="1"/>
    </xf>
    <xf numFmtId="177" fontId="12" fillId="0" borderId="8" xfId="4" applyFont="1" applyBorder="1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vertical="center"/>
      <protection locked="0" hidden="1"/>
    </xf>
    <xf numFmtId="177" fontId="4" fillId="0" borderId="0" xfId="4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14" fillId="0" borderId="0" xfId="0" applyFont="1" applyFill="1" applyAlignment="1">
      <alignment horizontal="center"/>
    </xf>
    <xf numFmtId="0" fontId="1" fillId="0" borderId="0" xfId="8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/>
    </xf>
    <xf numFmtId="57" fontId="16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10" fillId="0" borderId="0" xfId="0" applyFont="1" applyAlignment="1" applyProtection="1">
      <alignment horizontal="center" vertical="center"/>
      <protection locked="0" hidden="1"/>
    </xf>
    <xf numFmtId="177" fontId="20" fillId="0" borderId="0" xfId="0" applyNumberFormat="1" applyFont="1" applyAlignment="1" applyProtection="1">
      <alignment vertical="center" shrinkToFit="1"/>
      <protection locked="0" hidden="1"/>
    </xf>
    <xf numFmtId="177" fontId="8" fillId="3" borderId="6" xfId="1" applyNumberFormat="1" applyFont="1" applyFill="1" applyBorder="1" applyAlignment="1" applyProtection="1">
      <alignment horizontal="right" vertical="center"/>
      <protection hidden="1"/>
    </xf>
    <xf numFmtId="177" fontId="7" fillId="3" borderId="6" xfId="1" applyNumberFormat="1" applyFont="1" applyFill="1" applyBorder="1" applyAlignment="1" applyProtection="1">
      <alignment horizontal="right" vertical="center"/>
      <protection locked="0"/>
    </xf>
    <xf numFmtId="177" fontId="7" fillId="3" borderId="6" xfId="1" applyNumberFormat="1" applyFont="1" applyFill="1" applyBorder="1" applyAlignment="1" applyProtection="1">
      <alignment horizontal="right" vertical="center"/>
      <protection hidden="1"/>
    </xf>
    <xf numFmtId="177" fontId="6" fillId="0" borderId="6" xfId="4" applyFont="1" applyBorder="1" applyAlignment="1" applyProtection="1">
      <alignment vertical="center" shrinkToFit="1"/>
      <protection hidden="1"/>
    </xf>
    <xf numFmtId="177" fontId="7" fillId="0" borderId="6" xfId="4" applyFont="1" applyBorder="1" applyAlignment="1" applyProtection="1">
      <alignment vertical="center" shrinkToFit="1"/>
      <protection hidden="1"/>
    </xf>
    <xf numFmtId="177" fontId="25" fillId="0" borderId="6" xfId="5" applyNumberFormat="1" applyFont="1" applyBorder="1" applyAlignment="1">
      <alignment horizontal="right" vertical="center" wrapText="1"/>
    </xf>
    <xf numFmtId="177" fontId="7" fillId="0" borderId="15" xfId="4" applyFont="1" applyBorder="1" applyAlignment="1" applyProtection="1">
      <alignment vertical="center" shrinkToFit="1"/>
      <protection hidden="1"/>
    </xf>
    <xf numFmtId="177" fontId="17" fillId="4" borderId="11" xfId="5" applyNumberFormat="1" applyFont="1" applyFill="1" applyBorder="1" applyAlignment="1">
      <alignment horizontal="right" vertical="center" wrapText="1"/>
    </xf>
    <xf numFmtId="177" fontId="25" fillId="0" borderId="6" xfId="5" applyNumberFormat="1" applyFont="1" applyFill="1" applyBorder="1" applyAlignment="1">
      <alignment horizontal="right" vertical="center" wrapText="1"/>
    </xf>
    <xf numFmtId="31" fontId="4" fillId="0" borderId="0" xfId="0" applyNumberFormat="1" applyFont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 hidden="1"/>
    </xf>
    <xf numFmtId="0" fontId="3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</cellXfs>
  <cellStyles count="9">
    <cellStyle name="常规" xfId="0" builtinId="0"/>
    <cellStyle name="常规_08年收入支出明细表（事业制调整后）" xfId="6"/>
    <cellStyle name="常规_海经院报告报表2008调整后企业制" xfId="5"/>
    <cellStyle name="常规_海经院三表" xfId="8"/>
    <cellStyle name="常规_调整分录及报表(房地产)" xfId="4"/>
    <cellStyle name="常规_现金流量表(例1)" xfId="2"/>
    <cellStyle name="千位分隔" xfId="1" builtinId="3"/>
    <cellStyle name="千位分隔_报表" xfId="3"/>
    <cellStyle name="样式 1" xfId="7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1&#12289;2017&#19977;&#20122;&#29702;&#24037;&#32844;&#19994;&#23398;&#38498;&#27665;&#38388;&#38750;&#33829;&#21033;&#32452;&#32455;&#21046;&#24230;&#35843;&#25972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检索表"/>
      <sheetName val="调整分录表"/>
      <sheetName val="过渡表1"/>
      <sheetName val="过渡表2"/>
      <sheetName val="试算平衡（期初资产负债表）"/>
      <sheetName val="试算平衡（资产负债表）"/>
      <sheetName val="试算平衡（期初活动表）"/>
      <sheetName val="试算平衡（活动表）"/>
      <sheetName val="负债表"/>
      <sheetName val="业务活动表"/>
      <sheetName val="现金流量表"/>
      <sheetName val="企业基本情况表"/>
      <sheetName val="主要会计政策执行情况调查表"/>
      <sheetName val="财务会计制度调查"/>
      <sheetName val="内部控制制度调查"/>
      <sheetName val="审计工作总体计划"/>
      <sheetName val="审计风险、重要性标准评估表"/>
      <sheetName val="分析表横向（资产负债表）"/>
      <sheetName val="活动表分析表"/>
      <sheetName val="财务比率分析"/>
      <sheetName val="T表"/>
      <sheetName val="关联往来"/>
      <sheetName val="期后事项"/>
      <sheetName val="或有事项"/>
      <sheetName val="审计工作总结"/>
      <sheetName val="会谈记录"/>
      <sheetName val="Module1"/>
      <sheetName val="Module2"/>
      <sheetName val="Module3"/>
      <sheetName val="Module4"/>
      <sheetName val="Module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D6">
            <v>22281254.969999999</v>
          </cell>
          <cell r="E6">
            <v>5441819.5</v>
          </cell>
        </row>
        <row r="7">
          <cell r="I7">
            <v>70121025.409999996</v>
          </cell>
        </row>
        <row r="8">
          <cell r="E8">
            <v>554433.5</v>
          </cell>
          <cell r="I8">
            <v>1590896.3</v>
          </cell>
        </row>
        <row r="9">
          <cell r="E9">
            <v>51550</v>
          </cell>
          <cell r="I9">
            <v>208069.96</v>
          </cell>
        </row>
        <row r="10">
          <cell r="E10">
            <v>227908.36</v>
          </cell>
          <cell r="I10">
            <v>20812556.140000001</v>
          </cell>
        </row>
        <row r="17">
          <cell r="E17">
            <v>3000000</v>
          </cell>
        </row>
        <row r="21">
          <cell r="E21">
            <v>141921953.65000001</v>
          </cell>
        </row>
        <row r="22">
          <cell r="E22">
            <v>52205784.799999997</v>
          </cell>
        </row>
        <row r="24">
          <cell r="E24">
            <v>22247463.079999998</v>
          </cell>
        </row>
        <row r="29">
          <cell r="I29">
            <v>36452564.109999999</v>
          </cell>
        </row>
        <row r="30">
          <cell r="E30">
            <v>7945768.6299999999</v>
          </cell>
        </row>
      </sheetData>
      <sheetData sheetId="10" refreshError="1">
        <row r="9">
          <cell r="C9">
            <v>33352391.780000001</v>
          </cell>
          <cell r="F9">
            <v>37533337.039999999</v>
          </cell>
        </row>
        <row r="11">
          <cell r="F11">
            <v>239320</v>
          </cell>
        </row>
        <row r="13">
          <cell r="F13">
            <v>48750.95</v>
          </cell>
        </row>
        <row r="16">
          <cell r="F16">
            <v>28339404.800000001</v>
          </cell>
        </row>
        <row r="21">
          <cell r="F21">
            <v>6074088.8099999996</v>
          </cell>
        </row>
        <row r="22">
          <cell r="F22">
            <v>4721621.93</v>
          </cell>
        </row>
        <row r="23">
          <cell r="F23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J41"/>
  <sheetViews>
    <sheetView showZeros="0" workbookViewId="0">
      <selection activeCell="H6" sqref="H6"/>
    </sheetView>
  </sheetViews>
  <sheetFormatPr defaultColWidth="7.625" defaultRowHeight="13.5"/>
  <cols>
    <col min="1" max="1" width="20.25" style="47" customWidth="1"/>
    <col min="2" max="2" width="4.625" style="47" hidden="1" customWidth="1"/>
    <col min="3" max="3" width="0.625" style="47" hidden="1" customWidth="1"/>
    <col min="4" max="5" width="17.625" style="47" customWidth="1"/>
    <col min="6" max="6" width="15.875" style="47" customWidth="1"/>
    <col min="7" max="7" width="4.5" style="47" hidden="1" customWidth="1"/>
    <col min="8" max="9" width="15.875" style="47" customWidth="1"/>
    <col min="10" max="10" width="7.625" style="47"/>
    <col min="11" max="11" width="14.125" style="47" customWidth="1"/>
    <col min="12" max="256" width="7.625" style="47"/>
    <col min="257" max="257" width="20.25" style="47" customWidth="1"/>
    <col min="258" max="258" width="7.625" style="47" hidden="1" customWidth="1"/>
    <col min="259" max="259" width="3.625" style="47" customWidth="1"/>
    <col min="260" max="260" width="9.5" style="47" customWidth="1"/>
    <col min="261" max="261" width="10.125" style="47" customWidth="1"/>
    <col min="262" max="262" width="15.875" style="47" customWidth="1"/>
    <col min="263" max="263" width="4.5" style="47" customWidth="1"/>
    <col min="264" max="264" width="10.875" style="47" customWidth="1"/>
    <col min="265" max="265" width="11.375" style="47" customWidth="1"/>
    <col min="266" max="266" width="7.625" style="47"/>
    <col min="267" max="267" width="9.875" style="47" customWidth="1"/>
    <col min="268" max="512" width="7.625" style="47"/>
    <col min="513" max="513" width="20.25" style="47" customWidth="1"/>
    <col min="514" max="514" width="7.625" style="47" hidden="1" customWidth="1"/>
    <col min="515" max="515" width="3.625" style="47" customWidth="1"/>
    <col min="516" max="516" width="9.5" style="47" customWidth="1"/>
    <col min="517" max="517" width="10.125" style="47" customWidth="1"/>
    <col min="518" max="518" width="15.875" style="47" customWidth="1"/>
    <col min="519" max="519" width="4.5" style="47" customWidth="1"/>
    <col min="520" max="520" width="10.875" style="47" customWidth="1"/>
    <col min="521" max="521" width="11.375" style="47" customWidth="1"/>
    <col min="522" max="522" width="7.625" style="47"/>
    <col min="523" max="523" width="9.875" style="47" customWidth="1"/>
    <col min="524" max="768" width="7.625" style="47"/>
    <col min="769" max="769" width="20.25" style="47" customWidth="1"/>
    <col min="770" max="770" width="7.625" style="47" hidden="1" customWidth="1"/>
    <col min="771" max="771" width="3.625" style="47" customWidth="1"/>
    <col min="772" max="772" width="9.5" style="47" customWidth="1"/>
    <col min="773" max="773" width="10.125" style="47" customWidth="1"/>
    <col min="774" max="774" width="15.875" style="47" customWidth="1"/>
    <col min="775" max="775" width="4.5" style="47" customWidth="1"/>
    <col min="776" max="776" width="10.875" style="47" customWidth="1"/>
    <col min="777" max="777" width="11.375" style="47" customWidth="1"/>
    <col min="778" max="778" width="7.625" style="47"/>
    <col min="779" max="779" width="9.875" style="47" customWidth="1"/>
    <col min="780" max="1024" width="7.625" style="47"/>
    <col min="1025" max="1025" width="20.25" style="47" customWidth="1"/>
    <col min="1026" max="1026" width="7.625" style="47" hidden="1" customWidth="1"/>
    <col min="1027" max="1027" width="3.625" style="47" customWidth="1"/>
    <col min="1028" max="1028" width="9.5" style="47" customWidth="1"/>
    <col min="1029" max="1029" width="10.125" style="47" customWidth="1"/>
    <col min="1030" max="1030" width="15.875" style="47" customWidth="1"/>
    <col min="1031" max="1031" width="4.5" style="47" customWidth="1"/>
    <col min="1032" max="1032" width="10.875" style="47" customWidth="1"/>
    <col min="1033" max="1033" width="11.375" style="47" customWidth="1"/>
    <col min="1034" max="1034" width="7.625" style="47"/>
    <col min="1035" max="1035" width="9.875" style="47" customWidth="1"/>
    <col min="1036" max="1280" width="7.625" style="47"/>
    <col min="1281" max="1281" width="20.25" style="47" customWidth="1"/>
    <col min="1282" max="1282" width="7.625" style="47" hidden="1" customWidth="1"/>
    <col min="1283" max="1283" width="3.625" style="47" customWidth="1"/>
    <col min="1284" max="1284" width="9.5" style="47" customWidth="1"/>
    <col min="1285" max="1285" width="10.125" style="47" customWidth="1"/>
    <col min="1286" max="1286" width="15.875" style="47" customWidth="1"/>
    <col min="1287" max="1287" width="4.5" style="47" customWidth="1"/>
    <col min="1288" max="1288" width="10.875" style="47" customWidth="1"/>
    <col min="1289" max="1289" width="11.375" style="47" customWidth="1"/>
    <col min="1290" max="1290" width="7.625" style="47"/>
    <col min="1291" max="1291" width="9.875" style="47" customWidth="1"/>
    <col min="1292" max="1536" width="7.625" style="47"/>
    <col min="1537" max="1537" width="20.25" style="47" customWidth="1"/>
    <col min="1538" max="1538" width="7.625" style="47" hidden="1" customWidth="1"/>
    <col min="1539" max="1539" width="3.625" style="47" customWidth="1"/>
    <col min="1540" max="1540" width="9.5" style="47" customWidth="1"/>
    <col min="1541" max="1541" width="10.125" style="47" customWidth="1"/>
    <col min="1542" max="1542" width="15.875" style="47" customWidth="1"/>
    <col min="1543" max="1543" width="4.5" style="47" customWidth="1"/>
    <col min="1544" max="1544" width="10.875" style="47" customWidth="1"/>
    <col min="1545" max="1545" width="11.375" style="47" customWidth="1"/>
    <col min="1546" max="1546" width="7.625" style="47"/>
    <col min="1547" max="1547" width="9.875" style="47" customWidth="1"/>
    <col min="1548" max="1792" width="7.625" style="47"/>
    <col min="1793" max="1793" width="20.25" style="47" customWidth="1"/>
    <col min="1794" max="1794" width="7.625" style="47" hidden="1" customWidth="1"/>
    <col min="1795" max="1795" width="3.625" style="47" customWidth="1"/>
    <col min="1796" max="1796" width="9.5" style="47" customWidth="1"/>
    <col min="1797" max="1797" width="10.125" style="47" customWidth="1"/>
    <col min="1798" max="1798" width="15.875" style="47" customWidth="1"/>
    <col min="1799" max="1799" width="4.5" style="47" customWidth="1"/>
    <col min="1800" max="1800" width="10.875" style="47" customWidth="1"/>
    <col min="1801" max="1801" width="11.375" style="47" customWidth="1"/>
    <col min="1802" max="1802" width="7.625" style="47"/>
    <col min="1803" max="1803" width="9.875" style="47" customWidth="1"/>
    <col min="1804" max="2048" width="7.625" style="47"/>
    <col min="2049" max="2049" width="20.25" style="47" customWidth="1"/>
    <col min="2050" max="2050" width="7.625" style="47" hidden="1" customWidth="1"/>
    <col min="2051" max="2051" width="3.625" style="47" customWidth="1"/>
    <col min="2052" max="2052" width="9.5" style="47" customWidth="1"/>
    <col min="2053" max="2053" width="10.125" style="47" customWidth="1"/>
    <col min="2054" max="2054" width="15.875" style="47" customWidth="1"/>
    <col min="2055" max="2055" width="4.5" style="47" customWidth="1"/>
    <col min="2056" max="2056" width="10.875" style="47" customWidth="1"/>
    <col min="2057" max="2057" width="11.375" style="47" customWidth="1"/>
    <col min="2058" max="2058" width="7.625" style="47"/>
    <col min="2059" max="2059" width="9.875" style="47" customWidth="1"/>
    <col min="2060" max="2304" width="7.625" style="47"/>
    <col min="2305" max="2305" width="20.25" style="47" customWidth="1"/>
    <col min="2306" max="2306" width="7.625" style="47" hidden="1" customWidth="1"/>
    <col min="2307" max="2307" width="3.625" style="47" customWidth="1"/>
    <col min="2308" max="2308" width="9.5" style="47" customWidth="1"/>
    <col min="2309" max="2309" width="10.125" style="47" customWidth="1"/>
    <col min="2310" max="2310" width="15.875" style="47" customWidth="1"/>
    <col min="2311" max="2311" width="4.5" style="47" customWidth="1"/>
    <col min="2312" max="2312" width="10.875" style="47" customWidth="1"/>
    <col min="2313" max="2313" width="11.375" style="47" customWidth="1"/>
    <col min="2314" max="2314" width="7.625" style="47"/>
    <col min="2315" max="2315" width="9.875" style="47" customWidth="1"/>
    <col min="2316" max="2560" width="7.625" style="47"/>
    <col min="2561" max="2561" width="20.25" style="47" customWidth="1"/>
    <col min="2562" max="2562" width="7.625" style="47" hidden="1" customWidth="1"/>
    <col min="2563" max="2563" width="3.625" style="47" customWidth="1"/>
    <col min="2564" max="2564" width="9.5" style="47" customWidth="1"/>
    <col min="2565" max="2565" width="10.125" style="47" customWidth="1"/>
    <col min="2566" max="2566" width="15.875" style="47" customWidth="1"/>
    <col min="2567" max="2567" width="4.5" style="47" customWidth="1"/>
    <col min="2568" max="2568" width="10.875" style="47" customWidth="1"/>
    <col min="2569" max="2569" width="11.375" style="47" customWidth="1"/>
    <col min="2570" max="2570" width="7.625" style="47"/>
    <col min="2571" max="2571" width="9.875" style="47" customWidth="1"/>
    <col min="2572" max="2816" width="7.625" style="47"/>
    <col min="2817" max="2817" width="20.25" style="47" customWidth="1"/>
    <col min="2818" max="2818" width="7.625" style="47" hidden="1" customWidth="1"/>
    <col min="2819" max="2819" width="3.625" style="47" customWidth="1"/>
    <col min="2820" max="2820" width="9.5" style="47" customWidth="1"/>
    <col min="2821" max="2821" width="10.125" style="47" customWidth="1"/>
    <col min="2822" max="2822" width="15.875" style="47" customWidth="1"/>
    <col min="2823" max="2823" width="4.5" style="47" customWidth="1"/>
    <col min="2824" max="2824" width="10.875" style="47" customWidth="1"/>
    <col min="2825" max="2825" width="11.375" style="47" customWidth="1"/>
    <col min="2826" max="2826" width="7.625" style="47"/>
    <col min="2827" max="2827" width="9.875" style="47" customWidth="1"/>
    <col min="2828" max="3072" width="7.625" style="47"/>
    <col min="3073" max="3073" width="20.25" style="47" customWidth="1"/>
    <col min="3074" max="3074" width="7.625" style="47" hidden="1" customWidth="1"/>
    <col min="3075" max="3075" width="3.625" style="47" customWidth="1"/>
    <col min="3076" max="3076" width="9.5" style="47" customWidth="1"/>
    <col min="3077" max="3077" width="10.125" style="47" customWidth="1"/>
    <col min="3078" max="3078" width="15.875" style="47" customWidth="1"/>
    <col min="3079" max="3079" width="4.5" style="47" customWidth="1"/>
    <col min="3080" max="3080" width="10.875" style="47" customWidth="1"/>
    <col min="3081" max="3081" width="11.375" style="47" customWidth="1"/>
    <col min="3082" max="3082" width="7.625" style="47"/>
    <col min="3083" max="3083" width="9.875" style="47" customWidth="1"/>
    <col min="3084" max="3328" width="7.625" style="47"/>
    <col min="3329" max="3329" width="20.25" style="47" customWidth="1"/>
    <col min="3330" max="3330" width="7.625" style="47" hidden="1" customWidth="1"/>
    <col min="3331" max="3331" width="3.625" style="47" customWidth="1"/>
    <col min="3332" max="3332" width="9.5" style="47" customWidth="1"/>
    <col min="3333" max="3333" width="10.125" style="47" customWidth="1"/>
    <col min="3334" max="3334" width="15.875" style="47" customWidth="1"/>
    <col min="3335" max="3335" width="4.5" style="47" customWidth="1"/>
    <col min="3336" max="3336" width="10.875" style="47" customWidth="1"/>
    <col min="3337" max="3337" width="11.375" style="47" customWidth="1"/>
    <col min="3338" max="3338" width="7.625" style="47"/>
    <col min="3339" max="3339" width="9.875" style="47" customWidth="1"/>
    <col min="3340" max="3584" width="7.625" style="47"/>
    <col min="3585" max="3585" width="20.25" style="47" customWidth="1"/>
    <col min="3586" max="3586" width="7.625" style="47" hidden="1" customWidth="1"/>
    <col min="3587" max="3587" width="3.625" style="47" customWidth="1"/>
    <col min="3588" max="3588" width="9.5" style="47" customWidth="1"/>
    <col min="3589" max="3589" width="10.125" style="47" customWidth="1"/>
    <col min="3590" max="3590" width="15.875" style="47" customWidth="1"/>
    <col min="3591" max="3591" width="4.5" style="47" customWidth="1"/>
    <col min="3592" max="3592" width="10.875" style="47" customWidth="1"/>
    <col min="3593" max="3593" width="11.375" style="47" customWidth="1"/>
    <col min="3594" max="3594" width="7.625" style="47"/>
    <col min="3595" max="3595" width="9.875" style="47" customWidth="1"/>
    <col min="3596" max="3840" width="7.625" style="47"/>
    <col min="3841" max="3841" width="20.25" style="47" customWidth="1"/>
    <col min="3842" max="3842" width="7.625" style="47" hidden="1" customWidth="1"/>
    <col min="3843" max="3843" width="3.625" style="47" customWidth="1"/>
    <col min="3844" max="3844" width="9.5" style="47" customWidth="1"/>
    <col min="3845" max="3845" width="10.125" style="47" customWidth="1"/>
    <col min="3846" max="3846" width="15.875" style="47" customWidth="1"/>
    <col min="3847" max="3847" width="4.5" style="47" customWidth="1"/>
    <col min="3848" max="3848" width="10.875" style="47" customWidth="1"/>
    <col min="3849" max="3849" width="11.375" style="47" customWidth="1"/>
    <col min="3850" max="3850" width="7.625" style="47"/>
    <col min="3851" max="3851" width="9.875" style="47" customWidth="1"/>
    <col min="3852" max="4096" width="7.625" style="47"/>
    <col min="4097" max="4097" width="20.25" style="47" customWidth="1"/>
    <col min="4098" max="4098" width="7.625" style="47" hidden="1" customWidth="1"/>
    <col min="4099" max="4099" width="3.625" style="47" customWidth="1"/>
    <col min="4100" max="4100" width="9.5" style="47" customWidth="1"/>
    <col min="4101" max="4101" width="10.125" style="47" customWidth="1"/>
    <col min="4102" max="4102" width="15.875" style="47" customWidth="1"/>
    <col min="4103" max="4103" width="4.5" style="47" customWidth="1"/>
    <col min="4104" max="4104" width="10.875" style="47" customWidth="1"/>
    <col min="4105" max="4105" width="11.375" style="47" customWidth="1"/>
    <col min="4106" max="4106" width="7.625" style="47"/>
    <col min="4107" max="4107" width="9.875" style="47" customWidth="1"/>
    <col min="4108" max="4352" width="7.625" style="47"/>
    <col min="4353" max="4353" width="20.25" style="47" customWidth="1"/>
    <col min="4354" max="4354" width="7.625" style="47" hidden="1" customWidth="1"/>
    <col min="4355" max="4355" width="3.625" style="47" customWidth="1"/>
    <col min="4356" max="4356" width="9.5" style="47" customWidth="1"/>
    <col min="4357" max="4357" width="10.125" style="47" customWidth="1"/>
    <col min="4358" max="4358" width="15.875" style="47" customWidth="1"/>
    <col min="4359" max="4359" width="4.5" style="47" customWidth="1"/>
    <col min="4360" max="4360" width="10.875" style="47" customWidth="1"/>
    <col min="4361" max="4361" width="11.375" style="47" customWidth="1"/>
    <col min="4362" max="4362" width="7.625" style="47"/>
    <col min="4363" max="4363" width="9.875" style="47" customWidth="1"/>
    <col min="4364" max="4608" width="7.625" style="47"/>
    <col min="4609" max="4609" width="20.25" style="47" customWidth="1"/>
    <col min="4610" max="4610" width="7.625" style="47" hidden="1" customWidth="1"/>
    <col min="4611" max="4611" width="3.625" style="47" customWidth="1"/>
    <col min="4612" max="4612" width="9.5" style="47" customWidth="1"/>
    <col min="4613" max="4613" width="10.125" style="47" customWidth="1"/>
    <col min="4614" max="4614" width="15.875" style="47" customWidth="1"/>
    <col min="4615" max="4615" width="4.5" style="47" customWidth="1"/>
    <col min="4616" max="4616" width="10.875" style="47" customWidth="1"/>
    <col min="4617" max="4617" width="11.375" style="47" customWidth="1"/>
    <col min="4618" max="4618" width="7.625" style="47"/>
    <col min="4619" max="4619" width="9.875" style="47" customWidth="1"/>
    <col min="4620" max="4864" width="7.625" style="47"/>
    <col min="4865" max="4865" width="20.25" style="47" customWidth="1"/>
    <col min="4866" max="4866" width="7.625" style="47" hidden="1" customWidth="1"/>
    <col min="4867" max="4867" width="3.625" style="47" customWidth="1"/>
    <col min="4868" max="4868" width="9.5" style="47" customWidth="1"/>
    <col min="4869" max="4869" width="10.125" style="47" customWidth="1"/>
    <col min="4870" max="4870" width="15.875" style="47" customWidth="1"/>
    <col min="4871" max="4871" width="4.5" style="47" customWidth="1"/>
    <col min="4872" max="4872" width="10.875" style="47" customWidth="1"/>
    <col min="4873" max="4873" width="11.375" style="47" customWidth="1"/>
    <col min="4874" max="4874" width="7.625" style="47"/>
    <col min="4875" max="4875" width="9.875" style="47" customWidth="1"/>
    <col min="4876" max="5120" width="7.625" style="47"/>
    <col min="5121" max="5121" width="20.25" style="47" customWidth="1"/>
    <col min="5122" max="5122" width="7.625" style="47" hidden="1" customWidth="1"/>
    <col min="5123" max="5123" width="3.625" style="47" customWidth="1"/>
    <col min="5124" max="5124" width="9.5" style="47" customWidth="1"/>
    <col min="5125" max="5125" width="10.125" style="47" customWidth="1"/>
    <col min="5126" max="5126" width="15.875" style="47" customWidth="1"/>
    <col min="5127" max="5127" width="4.5" style="47" customWidth="1"/>
    <col min="5128" max="5128" width="10.875" style="47" customWidth="1"/>
    <col min="5129" max="5129" width="11.375" style="47" customWidth="1"/>
    <col min="5130" max="5130" width="7.625" style="47"/>
    <col min="5131" max="5131" width="9.875" style="47" customWidth="1"/>
    <col min="5132" max="5376" width="7.625" style="47"/>
    <col min="5377" max="5377" width="20.25" style="47" customWidth="1"/>
    <col min="5378" max="5378" width="7.625" style="47" hidden="1" customWidth="1"/>
    <col min="5379" max="5379" width="3.625" style="47" customWidth="1"/>
    <col min="5380" max="5380" width="9.5" style="47" customWidth="1"/>
    <col min="5381" max="5381" width="10.125" style="47" customWidth="1"/>
    <col min="5382" max="5382" width="15.875" style="47" customWidth="1"/>
    <col min="5383" max="5383" width="4.5" style="47" customWidth="1"/>
    <col min="5384" max="5384" width="10.875" style="47" customWidth="1"/>
    <col min="5385" max="5385" width="11.375" style="47" customWidth="1"/>
    <col min="5386" max="5386" width="7.625" style="47"/>
    <col min="5387" max="5387" width="9.875" style="47" customWidth="1"/>
    <col min="5388" max="5632" width="7.625" style="47"/>
    <col min="5633" max="5633" width="20.25" style="47" customWidth="1"/>
    <col min="5634" max="5634" width="7.625" style="47" hidden="1" customWidth="1"/>
    <col min="5635" max="5635" width="3.625" style="47" customWidth="1"/>
    <col min="5636" max="5636" width="9.5" style="47" customWidth="1"/>
    <col min="5637" max="5637" width="10.125" style="47" customWidth="1"/>
    <col min="5638" max="5638" width="15.875" style="47" customWidth="1"/>
    <col min="5639" max="5639" width="4.5" style="47" customWidth="1"/>
    <col min="5640" max="5640" width="10.875" style="47" customWidth="1"/>
    <col min="5641" max="5641" width="11.375" style="47" customWidth="1"/>
    <col min="5642" max="5642" width="7.625" style="47"/>
    <col min="5643" max="5643" width="9.875" style="47" customWidth="1"/>
    <col min="5644" max="5888" width="7.625" style="47"/>
    <col min="5889" max="5889" width="20.25" style="47" customWidth="1"/>
    <col min="5890" max="5890" width="7.625" style="47" hidden="1" customWidth="1"/>
    <col min="5891" max="5891" width="3.625" style="47" customWidth="1"/>
    <col min="5892" max="5892" width="9.5" style="47" customWidth="1"/>
    <col min="5893" max="5893" width="10.125" style="47" customWidth="1"/>
    <col min="5894" max="5894" width="15.875" style="47" customWidth="1"/>
    <col min="5895" max="5895" width="4.5" style="47" customWidth="1"/>
    <col min="5896" max="5896" width="10.875" style="47" customWidth="1"/>
    <col min="5897" max="5897" width="11.375" style="47" customWidth="1"/>
    <col min="5898" max="5898" width="7.625" style="47"/>
    <col min="5899" max="5899" width="9.875" style="47" customWidth="1"/>
    <col min="5900" max="6144" width="7.625" style="47"/>
    <col min="6145" max="6145" width="20.25" style="47" customWidth="1"/>
    <col min="6146" max="6146" width="7.625" style="47" hidden="1" customWidth="1"/>
    <col min="6147" max="6147" width="3.625" style="47" customWidth="1"/>
    <col min="6148" max="6148" width="9.5" style="47" customWidth="1"/>
    <col min="6149" max="6149" width="10.125" style="47" customWidth="1"/>
    <col min="6150" max="6150" width="15.875" style="47" customWidth="1"/>
    <col min="6151" max="6151" width="4.5" style="47" customWidth="1"/>
    <col min="6152" max="6152" width="10.875" style="47" customWidth="1"/>
    <col min="6153" max="6153" width="11.375" style="47" customWidth="1"/>
    <col min="6154" max="6154" width="7.625" style="47"/>
    <col min="6155" max="6155" width="9.875" style="47" customWidth="1"/>
    <col min="6156" max="6400" width="7.625" style="47"/>
    <col min="6401" max="6401" width="20.25" style="47" customWidth="1"/>
    <col min="6402" max="6402" width="7.625" style="47" hidden="1" customWidth="1"/>
    <col min="6403" max="6403" width="3.625" style="47" customWidth="1"/>
    <col min="6404" max="6404" width="9.5" style="47" customWidth="1"/>
    <col min="6405" max="6405" width="10.125" style="47" customWidth="1"/>
    <col min="6406" max="6406" width="15.875" style="47" customWidth="1"/>
    <col min="6407" max="6407" width="4.5" style="47" customWidth="1"/>
    <col min="6408" max="6408" width="10.875" style="47" customWidth="1"/>
    <col min="6409" max="6409" width="11.375" style="47" customWidth="1"/>
    <col min="6410" max="6410" width="7.625" style="47"/>
    <col min="6411" max="6411" width="9.875" style="47" customWidth="1"/>
    <col min="6412" max="6656" width="7.625" style="47"/>
    <col min="6657" max="6657" width="20.25" style="47" customWidth="1"/>
    <col min="6658" max="6658" width="7.625" style="47" hidden="1" customWidth="1"/>
    <col min="6659" max="6659" width="3.625" style="47" customWidth="1"/>
    <col min="6660" max="6660" width="9.5" style="47" customWidth="1"/>
    <col min="6661" max="6661" width="10.125" style="47" customWidth="1"/>
    <col min="6662" max="6662" width="15.875" style="47" customWidth="1"/>
    <col min="6663" max="6663" width="4.5" style="47" customWidth="1"/>
    <col min="6664" max="6664" width="10.875" style="47" customWidth="1"/>
    <col min="6665" max="6665" width="11.375" style="47" customWidth="1"/>
    <col min="6666" max="6666" width="7.625" style="47"/>
    <col min="6667" max="6667" width="9.875" style="47" customWidth="1"/>
    <col min="6668" max="6912" width="7.625" style="47"/>
    <col min="6913" max="6913" width="20.25" style="47" customWidth="1"/>
    <col min="6914" max="6914" width="7.625" style="47" hidden="1" customWidth="1"/>
    <col min="6915" max="6915" width="3.625" style="47" customWidth="1"/>
    <col min="6916" max="6916" width="9.5" style="47" customWidth="1"/>
    <col min="6917" max="6917" width="10.125" style="47" customWidth="1"/>
    <col min="6918" max="6918" width="15.875" style="47" customWidth="1"/>
    <col min="6919" max="6919" width="4.5" style="47" customWidth="1"/>
    <col min="6920" max="6920" width="10.875" style="47" customWidth="1"/>
    <col min="6921" max="6921" width="11.375" style="47" customWidth="1"/>
    <col min="6922" max="6922" width="7.625" style="47"/>
    <col min="6923" max="6923" width="9.875" style="47" customWidth="1"/>
    <col min="6924" max="7168" width="7.625" style="47"/>
    <col min="7169" max="7169" width="20.25" style="47" customWidth="1"/>
    <col min="7170" max="7170" width="7.625" style="47" hidden="1" customWidth="1"/>
    <col min="7171" max="7171" width="3.625" style="47" customWidth="1"/>
    <col min="7172" max="7172" width="9.5" style="47" customWidth="1"/>
    <col min="7173" max="7173" width="10.125" style="47" customWidth="1"/>
    <col min="7174" max="7174" width="15.875" style="47" customWidth="1"/>
    <col min="7175" max="7175" width="4.5" style="47" customWidth="1"/>
    <col min="7176" max="7176" width="10.875" style="47" customWidth="1"/>
    <col min="7177" max="7177" width="11.375" style="47" customWidth="1"/>
    <col min="7178" max="7178" width="7.625" style="47"/>
    <col min="7179" max="7179" width="9.875" style="47" customWidth="1"/>
    <col min="7180" max="7424" width="7.625" style="47"/>
    <col min="7425" max="7425" width="20.25" style="47" customWidth="1"/>
    <col min="7426" max="7426" width="7.625" style="47" hidden="1" customWidth="1"/>
    <col min="7427" max="7427" width="3.625" style="47" customWidth="1"/>
    <col min="7428" max="7428" width="9.5" style="47" customWidth="1"/>
    <col min="7429" max="7429" width="10.125" style="47" customWidth="1"/>
    <col min="7430" max="7430" width="15.875" style="47" customWidth="1"/>
    <col min="7431" max="7431" width="4.5" style="47" customWidth="1"/>
    <col min="7432" max="7432" width="10.875" style="47" customWidth="1"/>
    <col min="7433" max="7433" width="11.375" style="47" customWidth="1"/>
    <col min="7434" max="7434" width="7.625" style="47"/>
    <col min="7435" max="7435" width="9.875" style="47" customWidth="1"/>
    <col min="7436" max="7680" width="7.625" style="47"/>
    <col min="7681" max="7681" width="20.25" style="47" customWidth="1"/>
    <col min="7682" max="7682" width="7.625" style="47" hidden="1" customWidth="1"/>
    <col min="7683" max="7683" width="3.625" style="47" customWidth="1"/>
    <col min="7684" max="7684" width="9.5" style="47" customWidth="1"/>
    <col min="7685" max="7685" width="10.125" style="47" customWidth="1"/>
    <col min="7686" max="7686" width="15.875" style="47" customWidth="1"/>
    <col min="7687" max="7687" width="4.5" style="47" customWidth="1"/>
    <col min="7688" max="7688" width="10.875" style="47" customWidth="1"/>
    <col min="7689" max="7689" width="11.375" style="47" customWidth="1"/>
    <col min="7690" max="7690" width="7.625" style="47"/>
    <col min="7691" max="7691" width="9.875" style="47" customWidth="1"/>
    <col min="7692" max="7936" width="7.625" style="47"/>
    <col min="7937" max="7937" width="20.25" style="47" customWidth="1"/>
    <col min="7938" max="7938" width="7.625" style="47" hidden="1" customWidth="1"/>
    <col min="7939" max="7939" width="3.625" style="47" customWidth="1"/>
    <col min="7940" max="7940" width="9.5" style="47" customWidth="1"/>
    <col min="7941" max="7941" width="10.125" style="47" customWidth="1"/>
    <col min="7942" max="7942" width="15.875" style="47" customWidth="1"/>
    <col min="7943" max="7943" width="4.5" style="47" customWidth="1"/>
    <col min="7944" max="7944" width="10.875" style="47" customWidth="1"/>
    <col min="7945" max="7945" width="11.375" style="47" customWidth="1"/>
    <col min="7946" max="7946" width="7.625" style="47"/>
    <col min="7947" max="7947" width="9.875" style="47" customWidth="1"/>
    <col min="7948" max="8192" width="7.625" style="47"/>
    <col min="8193" max="8193" width="20.25" style="47" customWidth="1"/>
    <col min="8194" max="8194" width="7.625" style="47" hidden="1" customWidth="1"/>
    <col min="8195" max="8195" width="3.625" style="47" customWidth="1"/>
    <col min="8196" max="8196" width="9.5" style="47" customWidth="1"/>
    <col min="8197" max="8197" width="10.125" style="47" customWidth="1"/>
    <col min="8198" max="8198" width="15.875" style="47" customWidth="1"/>
    <col min="8199" max="8199" width="4.5" style="47" customWidth="1"/>
    <col min="8200" max="8200" width="10.875" style="47" customWidth="1"/>
    <col min="8201" max="8201" width="11.375" style="47" customWidth="1"/>
    <col min="8202" max="8202" width="7.625" style="47"/>
    <col min="8203" max="8203" width="9.875" style="47" customWidth="1"/>
    <col min="8204" max="8448" width="7.625" style="47"/>
    <col min="8449" max="8449" width="20.25" style="47" customWidth="1"/>
    <col min="8450" max="8450" width="7.625" style="47" hidden="1" customWidth="1"/>
    <col min="8451" max="8451" width="3.625" style="47" customWidth="1"/>
    <col min="8452" max="8452" width="9.5" style="47" customWidth="1"/>
    <col min="8453" max="8453" width="10.125" style="47" customWidth="1"/>
    <col min="8454" max="8454" width="15.875" style="47" customWidth="1"/>
    <col min="8455" max="8455" width="4.5" style="47" customWidth="1"/>
    <col min="8456" max="8456" width="10.875" style="47" customWidth="1"/>
    <col min="8457" max="8457" width="11.375" style="47" customWidth="1"/>
    <col min="8458" max="8458" width="7.625" style="47"/>
    <col min="8459" max="8459" width="9.875" style="47" customWidth="1"/>
    <col min="8460" max="8704" width="7.625" style="47"/>
    <col min="8705" max="8705" width="20.25" style="47" customWidth="1"/>
    <col min="8706" max="8706" width="7.625" style="47" hidden="1" customWidth="1"/>
    <col min="8707" max="8707" width="3.625" style="47" customWidth="1"/>
    <col min="8708" max="8708" width="9.5" style="47" customWidth="1"/>
    <col min="8709" max="8709" width="10.125" style="47" customWidth="1"/>
    <col min="8710" max="8710" width="15.875" style="47" customWidth="1"/>
    <col min="8711" max="8711" width="4.5" style="47" customWidth="1"/>
    <col min="8712" max="8712" width="10.875" style="47" customWidth="1"/>
    <col min="8713" max="8713" width="11.375" style="47" customWidth="1"/>
    <col min="8714" max="8714" width="7.625" style="47"/>
    <col min="8715" max="8715" width="9.875" style="47" customWidth="1"/>
    <col min="8716" max="8960" width="7.625" style="47"/>
    <col min="8961" max="8961" width="20.25" style="47" customWidth="1"/>
    <col min="8962" max="8962" width="7.625" style="47" hidden="1" customWidth="1"/>
    <col min="8963" max="8963" width="3.625" style="47" customWidth="1"/>
    <col min="8964" max="8964" width="9.5" style="47" customWidth="1"/>
    <col min="8965" max="8965" width="10.125" style="47" customWidth="1"/>
    <col min="8966" max="8966" width="15.875" style="47" customWidth="1"/>
    <col min="8967" max="8967" width="4.5" style="47" customWidth="1"/>
    <col min="8968" max="8968" width="10.875" style="47" customWidth="1"/>
    <col min="8969" max="8969" width="11.375" style="47" customWidth="1"/>
    <col min="8970" max="8970" width="7.625" style="47"/>
    <col min="8971" max="8971" width="9.875" style="47" customWidth="1"/>
    <col min="8972" max="9216" width="7.625" style="47"/>
    <col min="9217" max="9217" width="20.25" style="47" customWidth="1"/>
    <col min="9218" max="9218" width="7.625" style="47" hidden="1" customWidth="1"/>
    <col min="9219" max="9219" width="3.625" style="47" customWidth="1"/>
    <col min="9220" max="9220" width="9.5" style="47" customWidth="1"/>
    <col min="9221" max="9221" width="10.125" style="47" customWidth="1"/>
    <col min="9222" max="9222" width="15.875" style="47" customWidth="1"/>
    <col min="9223" max="9223" width="4.5" style="47" customWidth="1"/>
    <col min="9224" max="9224" width="10.875" style="47" customWidth="1"/>
    <col min="9225" max="9225" width="11.375" style="47" customWidth="1"/>
    <col min="9226" max="9226" width="7.625" style="47"/>
    <col min="9227" max="9227" width="9.875" style="47" customWidth="1"/>
    <col min="9228" max="9472" width="7.625" style="47"/>
    <col min="9473" max="9473" width="20.25" style="47" customWidth="1"/>
    <col min="9474" max="9474" width="7.625" style="47" hidden="1" customWidth="1"/>
    <col min="9475" max="9475" width="3.625" style="47" customWidth="1"/>
    <col min="9476" max="9476" width="9.5" style="47" customWidth="1"/>
    <col min="9477" max="9477" width="10.125" style="47" customWidth="1"/>
    <col min="9478" max="9478" width="15.875" style="47" customWidth="1"/>
    <col min="9479" max="9479" width="4.5" style="47" customWidth="1"/>
    <col min="9480" max="9480" width="10.875" style="47" customWidth="1"/>
    <col min="9481" max="9481" width="11.375" style="47" customWidth="1"/>
    <col min="9482" max="9482" width="7.625" style="47"/>
    <col min="9483" max="9483" width="9.875" style="47" customWidth="1"/>
    <col min="9484" max="9728" width="7.625" style="47"/>
    <col min="9729" max="9729" width="20.25" style="47" customWidth="1"/>
    <col min="9730" max="9730" width="7.625" style="47" hidden="1" customWidth="1"/>
    <col min="9731" max="9731" width="3.625" style="47" customWidth="1"/>
    <col min="9732" max="9732" width="9.5" style="47" customWidth="1"/>
    <col min="9733" max="9733" width="10.125" style="47" customWidth="1"/>
    <col min="9734" max="9734" width="15.875" style="47" customWidth="1"/>
    <col min="9735" max="9735" width="4.5" style="47" customWidth="1"/>
    <col min="9736" max="9736" width="10.875" style="47" customWidth="1"/>
    <col min="9737" max="9737" width="11.375" style="47" customWidth="1"/>
    <col min="9738" max="9738" width="7.625" style="47"/>
    <col min="9739" max="9739" width="9.875" style="47" customWidth="1"/>
    <col min="9740" max="9984" width="7.625" style="47"/>
    <col min="9985" max="9985" width="20.25" style="47" customWidth="1"/>
    <col min="9986" max="9986" width="7.625" style="47" hidden="1" customWidth="1"/>
    <col min="9987" max="9987" width="3.625" style="47" customWidth="1"/>
    <col min="9988" max="9988" width="9.5" style="47" customWidth="1"/>
    <col min="9989" max="9989" width="10.125" style="47" customWidth="1"/>
    <col min="9990" max="9990" width="15.875" style="47" customWidth="1"/>
    <col min="9991" max="9991" width="4.5" style="47" customWidth="1"/>
    <col min="9992" max="9992" width="10.875" style="47" customWidth="1"/>
    <col min="9993" max="9993" width="11.375" style="47" customWidth="1"/>
    <col min="9994" max="9994" width="7.625" style="47"/>
    <col min="9995" max="9995" width="9.875" style="47" customWidth="1"/>
    <col min="9996" max="10240" width="7.625" style="47"/>
    <col min="10241" max="10241" width="20.25" style="47" customWidth="1"/>
    <col min="10242" max="10242" width="7.625" style="47" hidden="1" customWidth="1"/>
    <col min="10243" max="10243" width="3.625" style="47" customWidth="1"/>
    <col min="10244" max="10244" width="9.5" style="47" customWidth="1"/>
    <col min="10245" max="10245" width="10.125" style="47" customWidth="1"/>
    <col min="10246" max="10246" width="15.875" style="47" customWidth="1"/>
    <col min="10247" max="10247" width="4.5" style="47" customWidth="1"/>
    <col min="10248" max="10248" width="10.875" style="47" customWidth="1"/>
    <col min="10249" max="10249" width="11.375" style="47" customWidth="1"/>
    <col min="10250" max="10250" width="7.625" style="47"/>
    <col min="10251" max="10251" width="9.875" style="47" customWidth="1"/>
    <col min="10252" max="10496" width="7.625" style="47"/>
    <col min="10497" max="10497" width="20.25" style="47" customWidth="1"/>
    <col min="10498" max="10498" width="7.625" style="47" hidden="1" customWidth="1"/>
    <col min="10499" max="10499" width="3.625" style="47" customWidth="1"/>
    <col min="10500" max="10500" width="9.5" style="47" customWidth="1"/>
    <col min="10501" max="10501" width="10.125" style="47" customWidth="1"/>
    <col min="10502" max="10502" width="15.875" style="47" customWidth="1"/>
    <col min="10503" max="10503" width="4.5" style="47" customWidth="1"/>
    <col min="10504" max="10504" width="10.875" style="47" customWidth="1"/>
    <col min="10505" max="10505" width="11.375" style="47" customWidth="1"/>
    <col min="10506" max="10506" width="7.625" style="47"/>
    <col min="10507" max="10507" width="9.875" style="47" customWidth="1"/>
    <col min="10508" max="10752" width="7.625" style="47"/>
    <col min="10753" max="10753" width="20.25" style="47" customWidth="1"/>
    <col min="10754" max="10754" width="7.625" style="47" hidden="1" customWidth="1"/>
    <col min="10755" max="10755" width="3.625" style="47" customWidth="1"/>
    <col min="10756" max="10756" width="9.5" style="47" customWidth="1"/>
    <col min="10757" max="10757" width="10.125" style="47" customWidth="1"/>
    <col min="10758" max="10758" width="15.875" style="47" customWidth="1"/>
    <col min="10759" max="10759" width="4.5" style="47" customWidth="1"/>
    <col min="10760" max="10760" width="10.875" style="47" customWidth="1"/>
    <col min="10761" max="10761" width="11.375" style="47" customWidth="1"/>
    <col min="10762" max="10762" width="7.625" style="47"/>
    <col min="10763" max="10763" width="9.875" style="47" customWidth="1"/>
    <col min="10764" max="11008" width="7.625" style="47"/>
    <col min="11009" max="11009" width="20.25" style="47" customWidth="1"/>
    <col min="11010" max="11010" width="7.625" style="47" hidden="1" customWidth="1"/>
    <col min="11011" max="11011" width="3.625" style="47" customWidth="1"/>
    <col min="11012" max="11012" width="9.5" style="47" customWidth="1"/>
    <col min="11013" max="11013" width="10.125" style="47" customWidth="1"/>
    <col min="11014" max="11014" width="15.875" style="47" customWidth="1"/>
    <col min="11015" max="11015" width="4.5" style="47" customWidth="1"/>
    <col min="11016" max="11016" width="10.875" style="47" customWidth="1"/>
    <col min="11017" max="11017" width="11.375" style="47" customWidth="1"/>
    <col min="11018" max="11018" width="7.625" style="47"/>
    <col min="11019" max="11019" width="9.875" style="47" customWidth="1"/>
    <col min="11020" max="11264" width="7.625" style="47"/>
    <col min="11265" max="11265" width="20.25" style="47" customWidth="1"/>
    <col min="11266" max="11266" width="7.625" style="47" hidden="1" customWidth="1"/>
    <col min="11267" max="11267" width="3.625" style="47" customWidth="1"/>
    <col min="11268" max="11268" width="9.5" style="47" customWidth="1"/>
    <col min="11269" max="11269" width="10.125" style="47" customWidth="1"/>
    <col min="11270" max="11270" width="15.875" style="47" customWidth="1"/>
    <col min="11271" max="11271" width="4.5" style="47" customWidth="1"/>
    <col min="11272" max="11272" width="10.875" style="47" customWidth="1"/>
    <col min="11273" max="11273" width="11.375" style="47" customWidth="1"/>
    <col min="11274" max="11274" width="7.625" style="47"/>
    <col min="11275" max="11275" width="9.875" style="47" customWidth="1"/>
    <col min="11276" max="11520" width="7.625" style="47"/>
    <col min="11521" max="11521" width="20.25" style="47" customWidth="1"/>
    <col min="11522" max="11522" width="7.625" style="47" hidden="1" customWidth="1"/>
    <col min="11523" max="11523" width="3.625" style="47" customWidth="1"/>
    <col min="11524" max="11524" width="9.5" style="47" customWidth="1"/>
    <col min="11525" max="11525" width="10.125" style="47" customWidth="1"/>
    <col min="11526" max="11526" width="15.875" style="47" customWidth="1"/>
    <col min="11527" max="11527" width="4.5" style="47" customWidth="1"/>
    <col min="11528" max="11528" width="10.875" style="47" customWidth="1"/>
    <col min="11529" max="11529" width="11.375" style="47" customWidth="1"/>
    <col min="11530" max="11530" width="7.625" style="47"/>
    <col min="11531" max="11531" width="9.875" style="47" customWidth="1"/>
    <col min="11532" max="11776" width="7.625" style="47"/>
    <col min="11777" max="11777" width="20.25" style="47" customWidth="1"/>
    <col min="11778" max="11778" width="7.625" style="47" hidden="1" customWidth="1"/>
    <col min="11779" max="11779" width="3.625" style="47" customWidth="1"/>
    <col min="11780" max="11780" width="9.5" style="47" customWidth="1"/>
    <col min="11781" max="11781" width="10.125" style="47" customWidth="1"/>
    <col min="11782" max="11782" width="15.875" style="47" customWidth="1"/>
    <col min="11783" max="11783" width="4.5" style="47" customWidth="1"/>
    <col min="11784" max="11784" width="10.875" style="47" customWidth="1"/>
    <col min="11785" max="11785" width="11.375" style="47" customWidth="1"/>
    <col min="11786" max="11786" width="7.625" style="47"/>
    <col min="11787" max="11787" width="9.875" style="47" customWidth="1"/>
    <col min="11788" max="12032" width="7.625" style="47"/>
    <col min="12033" max="12033" width="20.25" style="47" customWidth="1"/>
    <col min="12034" max="12034" width="7.625" style="47" hidden="1" customWidth="1"/>
    <col min="12035" max="12035" width="3.625" style="47" customWidth="1"/>
    <col min="12036" max="12036" width="9.5" style="47" customWidth="1"/>
    <col min="12037" max="12037" width="10.125" style="47" customWidth="1"/>
    <col min="12038" max="12038" width="15.875" style="47" customWidth="1"/>
    <col min="12039" max="12039" width="4.5" style="47" customWidth="1"/>
    <col min="12040" max="12040" width="10.875" style="47" customWidth="1"/>
    <col min="12041" max="12041" width="11.375" style="47" customWidth="1"/>
    <col min="12042" max="12042" width="7.625" style="47"/>
    <col min="12043" max="12043" width="9.875" style="47" customWidth="1"/>
    <col min="12044" max="12288" width="7.625" style="47"/>
    <col min="12289" max="12289" width="20.25" style="47" customWidth="1"/>
    <col min="12290" max="12290" width="7.625" style="47" hidden="1" customWidth="1"/>
    <col min="12291" max="12291" width="3.625" style="47" customWidth="1"/>
    <col min="12292" max="12292" width="9.5" style="47" customWidth="1"/>
    <col min="12293" max="12293" width="10.125" style="47" customWidth="1"/>
    <col min="12294" max="12294" width="15.875" style="47" customWidth="1"/>
    <col min="12295" max="12295" width="4.5" style="47" customWidth="1"/>
    <col min="12296" max="12296" width="10.875" style="47" customWidth="1"/>
    <col min="12297" max="12297" width="11.375" style="47" customWidth="1"/>
    <col min="12298" max="12298" width="7.625" style="47"/>
    <col min="12299" max="12299" width="9.875" style="47" customWidth="1"/>
    <col min="12300" max="12544" width="7.625" style="47"/>
    <col min="12545" max="12545" width="20.25" style="47" customWidth="1"/>
    <col min="12546" max="12546" width="7.625" style="47" hidden="1" customWidth="1"/>
    <col min="12547" max="12547" width="3.625" style="47" customWidth="1"/>
    <col min="12548" max="12548" width="9.5" style="47" customWidth="1"/>
    <col min="12549" max="12549" width="10.125" style="47" customWidth="1"/>
    <col min="12550" max="12550" width="15.875" style="47" customWidth="1"/>
    <col min="12551" max="12551" width="4.5" style="47" customWidth="1"/>
    <col min="12552" max="12552" width="10.875" style="47" customWidth="1"/>
    <col min="12553" max="12553" width="11.375" style="47" customWidth="1"/>
    <col min="12554" max="12554" width="7.625" style="47"/>
    <col min="12555" max="12555" width="9.875" style="47" customWidth="1"/>
    <col min="12556" max="12800" width="7.625" style="47"/>
    <col min="12801" max="12801" width="20.25" style="47" customWidth="1"/>
    <col min="12802" max="12802" width="7.625" style="47" hidden="1" customWidth="1"/>
    <col min="12803" max="12803" width="3.625" style="47" customWidth="1"/>
    <col min="12804" max="12804" width="9.5" style="47" customWidth="1"/>
    <col min="12805" max="12805" width="10.125" style="47" customWidth="1"/>
    <col min="12806" max="12806" width="15.875" style="47" customWidth="1"/>
    <col min="12807" max="12807" width="4.5" style="47" customWidth="1"/>
    <col min="12808" max="12808" width="10.875" style="47" customWidth="1"/>
    <col min="12809" max="12809" width="11.375" style="47" customWidth="1"/>
    <col min="12810" max="12810" width="7.625" style="47"/>
    <col min="12811" max="12811" width="9.875" style="47" customWidth="1"/>
    <col min="12812" max="13056" width="7.625" style="47"/>
    <col min="13057" max="13057" width="20.25" style="47" customWidth="1"/>
    <col min="13058" max="13058" width="7.625" style="47" hidden="1" customWidth="1"/>
    <col min="13059" max="13059" width="3.625" style="47" customWidth="1"/>
    <col min="13060" max="13060" width="9.5" style="47" customWidth="1"/>
    <col min="13061" max="13061" width="10.125" style="47" customWidth="1"/>
    <col min="13062" max="13062" width="15.875" style="47" customWidth="1"/>
    <col min="13063" max="13063" width="4.5" style="47" customWidth="1"/>
    <col min="13064" max="13064" width="10.875" style="47" customWidth="1"/>
    <col min="13065" max="13065" width="11.375" style="47" customWidth="1"/>
    <col min="13066" max="13066" width="7.625" style="47"/>
    <col min="13067" max="13067" width="9.875" style="47" customWidth="1"/>
    <col min="13068" max="13312" width="7.625" style="47"/>
    <col min="13313" max="13313" width="20.25" style="47" customWidth="1"/>
    <col min="13314" max="13314" width="7.625" style="47" hidden="1" customWidth="1"/>
    <col min="13315" max="13315" width="3.625" style="47" customWidth="1"/>
    <col min="13316" max="13316" width="9.5" style="47" customWidth="1"/>
    <col min="13317" max="13317" width="10.125" style="47" customWidth="1"/>
    <col min="13318" max="13318" width="15.875" style="47" customWidth="1"/>
    <col min="13319" max="13319" width="4.5" style="47" customWidth="1"/>
    <col min="13320" max="13320" width="10.875" style="47" customWidth="1"/>
    <col min="13321" max="13321" width="11.375" style="47" customWidth="1"/>
    <col min="13322" max="13322" width="7.625" style="47"/>
    <col min="13323" max="13323" width="9.875" style="47" customWidth="1"/>
    <col min="13324" max="13568" width="7.625" style="47"/>
    <col min="13569" max="13569" width="20.25" style="47" customWidth="1"/>
    <col min="13570" max="13570" width="7.625" style="47" hidden="1" customWidth="1"/>
    <col min="13571" max="13571" width="3.625" style="47" customWidth="1"/>
    <col min="13572" max="13572" width="9.5" style="47" customWidth="1"/>
    <col min="13573" max="13573" width="10.125" style="47" customWidth="1"/>
    <col min="13574" max="13574" width="15.875" style="47" customWidth="1"/>
    <col min="13575" max="13575" width="4.5" style="47" customWidth="1"/>
    <col min="13576" max="13576" width="10.875" style="47" customWidth="1"/>
    <col min="13577" max="13577" width="11.375" style="47" customWidth="1"/>
    <col min="13578" max="13578" width="7.625" style="47"/>
    <col min="13579" max="13579" width="9.875" style="47" customWidth="1"/>
    <col min="13580" max="13824" width="7.625" style="47"/>
    <col min="13825" max="13825" width="20.25" style="47" customWidth="1"/>
    <col min="13826" max="13826" width="7.625" style="47" hidden="1" customWidth="1"/>
    <col min="13827" max="13827" width="3.625" style="47" customWidth="1"/>
    <col min="13828" max="13828" width="9.5" style="47" customWidth="1"/>
    <col min="13829" max="13829" width="10.125" style="47" customWidth="1"/>
    <col min="13830" max="13830" width="15.875" style="47" customWidth="1"/>
    <col min="13831" max="13831" width="4.5" style="47" customWidth="1"/>
    <col min="13832" max="13832" width="10.875" style="47" customWidth="1"/>
    <col min="13833" max="13833" width="11.375" style="47" customWidth="1"/>
    <col min="13834" max="13834" width="7.625" style="47"/>
    <col min="13835" max="13835" width="9.875" style="47" customWidth="1"/>
    <col min="13836" max="14080" width="7.625" style="47"/>
    <col min="14081" max="14081" width="20.25" style="47" customWidth="1"/>
    <col min="14082" max="14082" width="7.625" style="47" hidden="1" customWidth="1"/>
    <col min="14083" max="14083" width="3.625" style="47" customWidth="1"/>
    <col min="14084" max="14084" width="9.5" style="47" customWidth="1"/>
    <col min="14085" max="14085" width="10.125" style="47" customWidth="1"/>
    <col min="14086" max="14086" width="15.875" style="47" customWidth="1"/>
    <col min="14087" max="14087" width="4.5" style="47" customWidth="1"/>
    <col min="14088" max="14088" width="10.875" style="47" customWidth="1"/>
    <col min="14089" max="14089" width="11.375" style="47" customWidth="1"/>
    <col min="14090" max="14090" width="7.625" style="47"/>
    <col min="14091" max="14091" width="9.875" style="47" customWidth="1"/>
    <col min="14092" max="14336" width="7.625" style="47"/>
    <col min="14337" max="14337" width="20.25" style="47" customWidth="1"/>
    <col min="14338" max="14338" width="7.625" style="47" hidden="1" customWidth="1"/>
    <col min="14339" max="14339" width="3.625" style="47" customWidth="1"/>
    <col min="14340" max="14340" width="9.5" style="47" customWidth="1"/>
    <col min="14341" max="14341" width="10.125" style="47" customWidth="1"/>
    <col min="14342" max="14342" width="15.875" style="47" customWidth="1"/>
    <col min="14343" max="14343" width="4.5" style="47" customWidth="1"/>
    <col min="14344" max="14344" width="10.875" style="47" customWidth="1"/>
    <col min="14345" max="14345" width="11.375" style="47" customWidth="1"/>
    <col min="14346" max="14346" width="7.625" style="47"/>
    <col min="14347" max="14347" width="9.875" style="47" customWidth="1"/>
    <col min="14348" max="14592" width="7.625" style="47"/>
    <col min="14593" max="14593" width="20.25" style="47" customWidth="1"/>
    <col min="14594" max="14594" width="7.625" style="47" hidden="1" customWidth="1"/>
    <col min="14595" max="14595" width="3.625" style="47" customWidth="1"/>
    <col min="14596" max="14596" width="9.5" style="47" customWidth="1"/>
    <col min="14597" max="14597" width="10.125" style="47" customWidth="1"/>
    <col min="14598" max="14598" width="15.875" style="47" customWidth="1"/>
    <col min="14599" max="14599" width="4.5" style="47" customWidth="1"/>
    <col min="14600" max="14600" width="10.875" style="47" customWidth="1"/>
    <col min="14601" max="14601" width="11.375" style="47" customWidth="1"/>
    <col min="14602" max="14602" width="7.625" style="47"/>
    <col min="14603" max="14603" width="9.875" style="47" customWidth="1"/>
    <col min="14604" max="14848" width="7.625" style="47"/>
    <col min="14849" max="14849" width="20.25" style="47" customWidth="1"/>
    <col min="14850" max="14850" width="7.625" style="47" hidden="1" customWidth="1"/>
    <col min="14851" max="14851" width="3.625" style="47" customWidth="1"/>
    <col min="14852" max="14852" width="9.5" style="47" customWidth="1"/>
    <col min="14853" max="14853" width="10.125" style="47" customWidth="1"/>
    <col min="14854" max="14854" width="15.875" style="47" customWidth="1"/>
    <col min="14855" max="14855" width="4.5" style="47" customWidth="1"/>
    <col min="14856" max="14856" width="10.875" style="47" customWidth="1"/>
    <col min="14857" max="14857" width="11.375" style="47" customWidth="1"/>
    <col min="14858" max="14858" width="7.625" style="47"/>
    <col min="14859" max="14859" width="9.875" style="47" customWidth="1"/>
    <col min="14860" max="15104" width="7.625" style="47"/>
    <col min="15105" max="15105" width="20.25" style="47" customWidth="1"/>
    <col min="15106" max="15106" width="7.625" style="47" hidden="1" customWidth="1"/>
    <col min="15107" max="15107" width="3.625" style="47" customWidth="1"/>
    <col min="15108" max="15108" width="9.5" style="47" customWidth="1"/>
    <col min="15109" max="15109" width="10.125" style="47" customWidth="1"/>
    <col min="15110" max="15110" width="15.875" style="47" customWidth="1"/>
    <col min="15111" max="15111" width="4.5" style="47" customWidth="1"/>
    <col min="15112" max="15112" width="10.875" style="47" customWidth="1"/>
    <col min="15113" max="15113" width="11.375" style="47" customWidth="1"/>
    <col min="15114" max="15114" width="7.625" style="47"/>
    <col min="15115" max="15115" width="9.875" style="47" customWidth="1"/>
    <col min="15116" max="15360" width="7.625" style="47"/>
    <col min="15361" max="15361" width="20.25" style="47" customWidth="1"/>
    <col min="15362" max="15362" width="7.625" style="47" hidden="1" customWidth="1"/>
    <col min="15363" max="15363" width="3.625" style="47" customWidth="1"/>
    <col min="15364" max="15364" width="9.5" style="47" customWidth="1"/>
    <col min="15365" max="15365" width="10.125" style="47" customWidth="1"/>
    <col min="15366" max="15366" width="15.875" style="47" customWidth="1"/>
    <col min="15367" max="15367" width="4.5" style="47" customWidth="1"/>
    <col min="15368" max="15368" width="10.875" style="47" customWidth="1"/>
    <col min="15369" max="15369" width="11.375" style="47" customWidth="1"/>
    <col min="15370" max="15370" width="7.625" style="47"/>
    <col min="15371" max="15371" width="9.875" style="47" customWidth="1"/>
    <col min="15372" max="15616" width="7.625" style="47"/>
    <col min="15617" max="15617" width="20.25" style="47" customWidth="1"/>
    <col min="15618" max="15618" width="7.625" style="47" hidden="1" customWidth="1"/>
    <col min="15619" max="15619" width="3.625" style="47" customWidth="1"/>
    <col min="15620" max="15620" width="9.5" style="47" customWidth="1"/>
    <col min="15621" max="15621" width="10.125" style="47" customWidth="1"/>
    <col min="15622" max="15622" width="15.875" style="47" customWidth="1"/>
    <col min="15623" max="15623" width="4.5" style="47" customWidth="1"/>
    <col min="15624" max="15624" width="10.875" style="47" customWidth="1"/>
    <col min="15625" max="15625" width="11.375" style="47" customWidth="1"/>
    <col min="15626" max="15626" width="7.625" style="47"/>
    <col min="15627" max="15627" width="9.875" style="47" customWidth="1"/>
    <col min="15628" max="15872" width="7.625" style="47"/>
    <col min="15873" max="15873" width="20.25" style="47" customWidth="1"/>
    <col min="15874" max="15874" width="7.625" style="47" hidden="1" customWidth="1"/>
    <col min="15875" max="15875" width="3.625" style="47" customWidth="1"/>
    <col min="15876" max="15876" width="9.5" style="47" customWidth="1"/>
    <col min="15877" max="15877" width="10.125" style="47" customWidth="1"/>
    <col min="15878" max="15878" width="15.875" style="47" customWidth="1"/>
    <col min="15879" max="15879" width="4.5" style="47" customWidth="1"/>
    <col min="15880" max="15880" width="10.875" style="47" customWidth="1"/>
    <col min="15881" max="15881" width="11.375" style="47" customWidth="1"/>
    <col min="15882" max="15882" width="7.625" style="47"/>
    <col min="15883" max="15883" width="9.875" style="47" customWidth="1"/>
    <col min="15884" max="16128" width="7.625" style="47"/>
    <col min="16129" max="16129" width="20.25" style="47" customWidth="1"/>
    <col min="16130" max="16130" width="7.625" style="47" hidden="1" customWidth="1"/>
    <col min="16131" max="16131" width="3.625" style="47" customWidth="1"/>
    <col min="16132" max="16132" width="9.5" style="47" customWidth="1"/>
    <col min="16133" max="16133" width="10.125" style="47" customWidth="1"/>
    <col min="16134" max="16134" width="15.875" style="47" customWidth="1"/>
    <col min="16135" max="16135" width="4.5" style="47" customWidth="1"/>
    <col min="16136" max="16136" width="10.875" style="47" customWidth="1"/>
    <col min="16137" max="16137" width="11.375" style="47" customWidth="1"/>
    <col min="16138" max="16138" width="7.625" style="47"/>
    <col min="16139" max="16139" width="9.875" style="47" customWidth="1"/>
    <col min="16140" max="16384" width="7.625" style="47"/>
  </cols>
  <sheetData>
    <row r="1" spans="1:11" s="45" customFormat="1" ht="23.25" customHeight="1">
      <c r="A1" s="48" t="s">
        <v>0</v>
      </c>
      <c r="B1" s="49"/>
      <c r="C1" s="50"/>
      <c r="D1" s="51"/>
      <c r="E1" s="51"/>
      <c r="F1" s="51"/>
      <c r="G1" s="51"/>
      <c r="H1" s="51"/>
      <c r="I1" s="51"/>
    </row>
    <row r="2" spans="1:11" s="45" customFormat="1" ht="15" customHeight="1">
      <c r="D2" s="94" t="s">
        <v>128</v>
      </c>
      <c r="E2" s="94"/>
      <c r="F2" s="94"/>
      <c r="H2" s="52"/>
      <c r="I2" s="75" t="s">
        <v>1</v>
      </c>
    </row>
    <row r="3" spans="1:11" s="45" customFormat="1" ht="18.75" customHeight="1" thickBot="1">
      <c r="A3" s="95" t="s">
        <v>2</v>
      </c>
      <c r="B3" s="95"/>
      <c r="C3" s="95"/>
      <c r="D3" s="95"/>
      <c r="E3" s="95"/>
      <c r="H3" s="96" t="s">
        <v>3</v>
      </c>
      <c r="I3" s="96"/>
    </row>
    <row r="4" spans="1:11" s="45" customFormat="1" ht="33" customHeight="1">
      <c r="A4" s="97" t="s">
        <v>4</v>
      </c>
      <c r="B4" s="98"/>
      <c r="C4" s="53" t="s">
        <v>5</v>
      </c>
      <c r="D4" s="54" t="s">
        <v>6</v>
      </c>
      <c r="E4" s="54" t="s">
        <v>7</v>
      </c>
      <c r="F4" s="54" t="s">
        <v>8</v>
      </c>
      <c r="G4" s="53" t="s">
        <v>5</v>
      </c>
      <c r="H4" s="54" t="s">
        <v>6</v>
      </c>
      <c r="I4" s="76" t="s">
        <v>7</v>
      </c>
    </row>
    <row r="5" spans="1:11" s="46" customFormat="1" ht="25.15" customHeight="1">
      <c r="A5" s="55" t="s">
        <v>9</v>
      </c>
      <c r="B5" s="56"/>
      <c r="C5" s="57"/>
      <c r="D5" s="58"/>
      <c r="E5" s="58"/>
      <c r="F5" s="59" t="s">
        <v>10</v>
      </c>
      <c r="G5" s="57"/>
      <c r="H5" s="58"/>
      <c r="I5" s="88"/>
      <c r="K5" s="45"/>
    </row>
    <row r="6" spans="1:11" s="46" customFormat="1" ht="25.15" customHeight="1">
      <c r="A6" s="60" t="s">
        <v>11</v>
      </c>
      <c r="B6" s="59"/>
      <c r="C6" s="57">
        <v>1</v>
      </c>
      <c r="D6" s="61">
        <f>[1]负债表!$E$6</f>
        <v>5441819.5</v>
      </c>
      <c r="E6" s="61">
        <v>9151427.4000000004</v>
      </c>
      <c r="F6" s="62" t="s">
        <v>12</v>
      </c>
      <c r="G6" s="57">
        <v>61</v>
      </c>
      <c r="H6" s="63"/>
      <c r="I6" s="89"/>
      <c r="K6" s="45"/>
    </row>
    <row r="7" spans="1:11" s="46" customFormat="1" ht="25.15" customHeight="1">
      <c r="A7" s="60" t="s">
        <v>13</v>
      </c>
      <c r="B7" s="59"/>
      <c r="C7" s="57">
        <v>2</v>
      </c>
      <c r="D7" s="61"/>
      <c r="E7" s="61"/>
      <c r="F7" s="62" t="s">
        <v>126</v>
      </c>
      <c r="G7" s="57">
        <v>62</v>
      </c>
      <c r="H7" s="61">
        <f>[1]负债表!$I$7</f>
        <v>70121025.409999996</v>
      </c>
      <c r="I7" s="93">
        <v>83639772.299999997</v>
      </c>
      <c r="K7" s="45"/>
    </row>
    <row r="8" spans="1:11" s="46" customFormat="1" ht="25.15" customHeight="1">
      <c r="A8" s="60" t="s">
        <v>14</v>
      </c>
      <c r="B8" s="59"/>
      <c r="C8" s="57">
        <v>3</v>
      </c>
      <c r="D8" s="61">
        <f>[1]负债表!$E$8</f>
        <v>554433.5</v>
      </c>
      <c r="E8" s="61">
        <v>398772.55</v>
      </c>
      <c r="F8" s="62" t="s">
        <v>15</v>
      </c>
      <c r="G8" s="57">
        <v>63</v>
      </c>
      <c r="H8" s="61">
        <f>[1]负债表!$I$8</f>
        <v>1590896.3</v>
      </c>
      <c r="I8" s="90">
        <v>2634579.37</v>
      </c>
      <c r="K8" s="45"/>
    </row>
    <row r="9" spans="1:11" s="46" customFormat="1" ht="25.15" customHeight="1">
      <c r="A9" s="60" t="s">
        <v>16</v>
      </c>
      <c r="B9" s="59"/>
      <c r="C9" s="57">
        <v>4</v>
      </c>
      <c r="D9" s="61">
        <f>[1]负债表!$E$9</f>
        <v>51550</v>
      </c>
      <c r="E9" s="61"/>
      <c r="F9" s="62" t="s">
        <v>17</v>
      </c>
      <c r="G9" s="57">
        <v>65</v>
      </c>
      <c r="H9" s="61">
        <f>[1]负债表!$I$9</f>
        <v>208069.96</v>
      </c>
      <c r="I9" s="90">
        <v>83187.14</v>
      </c>
      <c r="K9" s="45"/>
    </row>
    <row r="10" spans="1:11" s="46" customFormat="1" ht="25.15" customHeight="1">
      <c r="A10" s="60" t="s">
        <v>18</v>
      </c>
      <c r="B10" s="59"/>
      <c r="C10" s="57">
        <v>8</v>
      </c>
      <c r="D10" s="61">
        <f>[1]负债表!$E$10</f>
        <v>227908.36</v>
      </c>
      <c r="E10" s="61">
        <v>224758.71</v>
      </c>
      <c r="F10" s="62" t="s">
        <v>19</v>
      </c>
      <c r="G10" s="57">
        <v>66</v>
      </c>
      <c r="H10" s="61">
        <f>[1]负债表!$I$10</f>
        <v>20812556.140000001</v>
      </c>
      <c r="I10" s="90">
        <v>22410103.68</v>
      </c>
    </row>
    <row r="11" spans="1:11" s="46" customFormat="1" ht="25.15" customHeight="1">
      <c r="A11" s="60" t="s">
        <v>20</v>
      </c>
      <c r="B11" s="59"/>
      <c r="C11" s="57">
        <v>9</v>
      </c>
      <c r="D11" s="63"/>
      <c r="E11" s="63"/>
      <c r="F11" s="62" t="s">
        <v>21</v>
      </c>
      <c r="G11" s="57">
        <v>71</v>
      </c>
      <c r="H11" s="63"/>
      <c r="I11" s="89"/>
    </row>
    <row r="12" spans="1:11" s="46" customFormat="1" ht="25.15" customHeight="1">
      <c r="A12" s="60" t="s">
        <v>22</v>
      </c>
      <c r="B12" s="59"/>
      <c r="C12" s="57">
        <v>15</v>
      </c>
      <c r="D12" s="63"/>
      <c r="E12" s="63"/>
      <c r="F12" s="62" t="s">
        <v>23</v>
      </c>
      <c r="G12" s="57">
        <v>72</v>
      </c>
      <c r="H12" s="63"/>
      <c r="I12" s="89"/>
    </row>
    <row r="13" spans="1:11" s="46" customFormat="1" ht="25.15" customHeight="1">
      <c r="A13" s="60" t="s">
        <v>24</v>
      </c>
      <c r="B13" s="59"/>
      <c r="C13" s="57">
        <v>18</v>
      </c>
      <c r="D13" s="63"/>
      <c r="E13" s="63"/>
      <c r="F13" s="62" t="s">
        <v>25</v>
      </c>
      <c r="G13" s="57">
        <v>74</v>
      </c>
      <c r="H13" s="63"/>
      <c r="I13" s="89"/>
    </row>
    <row r="14" spans="1:11" s="46" customFormat="1" ht="25.15" customHeight="1">
      <c r="A14" s="64" t="s">
        <v>26</v>
      </c>
      <c r="B14" s="65"/>
      <c r="C14" s="57">
        <v>20</v>
      </c>
      <c r="D14" s="63">
        <f>SUM(D6:D13)</f>
        <v>6275711.3600000003</v>
      </c>
      <c r="E14" s="63">
        <f>SUM(E6:E13)</f>
        <v>9774958.660000002</v>
      </c>
      <c r="F14" s="62" t="s">
        <v>27</v>
      </c>
      <c r="G14" s="57">
        <v>78</v>
      </c>
      <c r="H14" s="63"/>
      <c r="I14" s="89"/>
    </row>
    <row r="15" spans="1:11" s="46" customFormat="1" ht="25.15" customHeight="1">
      <c r="A15" s="60"/>
      <c r="B15" s="56"/>
      <c r="C15" s="57"/>
      <c r="D15" s="63"/>
      <c r="E15" s="63"/>
      <c r="F15" s="65" t="s">
        <v>28</v>
      </c>
      <c r="G15" s="57">
        <v>80</v>
      </c>
      <c r="H15" s="63">
        <f>SUM(H6:H14)</f>
        <v>92732547.809999987</v>
      </c>
      <c r="I15" s="89">
        <f>SUM(I6:I14)</f>
        <v>108767642.49000001</v>
      </c>
    </row>
    <row r="16" spans="1:11" s="46" customFormat="1" ht="25.15" customHeight="1">
      <c r="A16" s="55" t="s">
        <v>29</v>
      </c>
      <c r="B16" s="56"/>
      <c r="C16" s="57"/>
      <c r="D16" s="63"/>
      <c r="E16" s="63"/>
      <c r="F16" s="66"/>
      <c r="G16" s="57"/>
      <c r="H16" s="63"/>
      <c r="I16" s="89"/>
    </row>
    <row r="17" spans="1:11" s="46" customFormat="1" ht="25.15" customHeight="1">
      <c r="A17" s="60" t="s">
        <v>30</v>
      </c>
      <c r="B17" s="59"/>
      <c r="C17" s="57">
        <v>21</v>
      </c>
      <c r="D17" s="63">
        <f>[1]负债表!$E$17</f>
        <v>3000000</v>
      </c>
      <c r="E17" s="63">
        <v>3000000</v>
      </c>
      <c r="F17" s="59" t="s">
        <v>31</v>
      </c>
      <c r="G17" s="57"/>
      <c r="H17" s="63"/>
      <c r="I17" s="89"/>
    </row>
    <row r="18" spans="1:11" s="46" customFormat="1" ht="25.15" customHeight="1">
      <c r="A18" s="60" t="s">
        <v>32</v>
      </c>
      <c r="B18" s="59"/>
      <c r="C18" s="57">
        <v>24</v>
      </c>
      <c r="D18" s="63"/>
      <c r="E18" s="63"/>
      <c r="F18" s="62" t="s">
        <v>33</v>
      </c>
      <c r="G18" s="57">
        <v>81</v>
      </c>
      <c r="H18" s="63"/>
      <c r="I18" s="89"/>
    </row>
    <row r="19" spans="1:11" s="46" customFormat="1" ht="25.15" customHeight="1">
      <c r="A19" s="64" t="s">
        <v>34</v>
      </c>
      <c r="B19" s="65"/>
      <c r="C19" s="57">
        <v>30</v>
      </c>
      <c r="D19" s="63">
        <f>D17+D18</f>
        <v>3000000</v>
      </c>
      <c r="E19" s="63">
        <f>E17+E18</f>
        <v>3000000</v>
      </c>
      <c r="F19" s="62" t="s">
        <v>35</v>
      </c>
      <c r="G19" s="57">
        <v>84</v>
      </c>
      <c r="H19" s="63"/>
      <c r="I19" s="89"/>
    </row>
    <row r="20" spans="1:11" s="46" customFormat="1" ht="25.15" customHeight="1">
      <c r="A20" s="55" t="s">
        <v>36</v>
      </c>
      <c r="B20" s="56"/>
      <c r="C20" s="57"/>
      <c r="D20" s="63"/>
      <c r="E20" s="63"/>
      <c r="F20" s="62" t="s">
        <v>37</v>
      </c>
      <c r="G20" s="57">
        <v>88</v>
      </c>
      <c r="H20" s="63"/>
      <c r="I20" s="89"/>
    </row>
    <row r="21" spans="1:11" s="46" customFormat="1" ht="25.15" customHeight="1">
      <c r="A21" s="60" t="s">
        <v>127</v>
      </c>
      <c r="B21" s="59"/>
      <c r="C21" s="57">
        <v>31</v>
      </c>
      <c r="D21" s="61">
        <f>[1]负债表!$E$21</f>
        <v>141921953.65000001</v>
      </c>
      <c r="E21" s="61">
        <v>164094366.8999998</v>
      </c>
      <c r="F21" s="65" t="s">
        <v>38</v>
      </c>
      <c r="G21" s="57">
        <v>90</v>
      </c>
      <c r="H21" s="63"/>
      <c r="I21" s="89"/>
    </row>
    <row r="22" spans="1:11" s="46" customFormat="1" ht="25.15" customHeight="1">
      <c r="A22" s="60" t="s">
        <v>39</v>
      </c>
      <c r="B22" s="59"/>
      <c r="C22" s="57">
        <v>32</v>
      </c>
      <c r="D22" s="61">
        <f>[1]负债表!$E$22</f>
        <v>52205784.799999997</v>
      </c>
      <c r="E22" s="61">
        <v>61147040.209998794</v>
      </c>
      <c r="F22" s="62" t="s">
        <v>40</v>
      </c>
      <c r="G22" s="57"/>
      <c r="H22" s="63"/>
      <c r="I22" s="89"/>
    </row>
    <row r="23" spans="1:11" s="46" customFormat="1" ht="25.15" customHeight="1">
      <c r="A23" s="60" t="s">
        <v>41</v>
      </c>
      <c r="B23" s="59"/>
      <c r="C23" s="57">
        <v>33</v>
      </c>
      <c r="D23" s="61">
        <f>D21-D22</f>
        <v>89716168.850000009</v>
      </c>
      <c r="E23" s="61">
        <f>E21-E22</f>
        <v>102947326.69000101</v>
      </c>
      <c r="F23" s="59" t="s">
        <v>42</v>
      </c>
      <c r="G23" s="57"/>
      <c r="H23" s="63"/>
      <c r="I23" s="89"/>
    </row>
    <row r="24" spans="1:11" s="46" customFormat="1" ht="25.15" customHeight="1">
      <c r="A24" s="60" t="s">
        <v>43</v>
      </c>
      <c r="B24" s="62"/>
      <c r="C24" s="57">
        <v>34</v>
      </c>
      <c r="D24" s="61">
        <f>[1]负债表!$E$24</f>
        <v>22247463.079999998</v>
      </c>
      <c r="E24" s="61">
        <v>16901596.68</v>
      </c>
      <c r="F24" s="67" t="s">
        <v>44</v>
      </c>
      <c r="G24" s="57">
        <v>91</v>
      </c>
      <c r="H24" s="63"/>
      <c r="I24" s="89"/>
    </row>
    <row r="25" spans="1:11" s="46" customFormat="1" ht="25.15" customHeight="1">
      <c r="A25" s="60" t="s">
        <v>45</v>
      </c>
      <c r="B25" s="62"/>
      <c r="C25" s="57">
        <v>35</v>
      </c>
      <c r="D25" s="63"/>
      <c r="E25" s="63"/>
      <c r="F25" s="65" t="s">
        <v>46</v>
      </c>
      <c r="G25" s="57">
        <v>100</v>
      </c>
      <c r="H25" s="63">
        <f>SUM(H15,H21,H24)</f>
        <v>92732547.809999987</v>
      </c>
      <c r="I25" s="89">
        <f>SUM(I15,I21,I24)</f>
        <v>108767642.49000001</v>
      </c>
    </row>
    <row r="26" spans="1:11" s="46" customFormat="1" ht="25.15" customHeight="1">
      <c r="A26" s="60" t="s">
        <v>47</v>
      </c>
      <c r="B26" s="59"/>
      <c r="C26" s="57">
        <v>38</v>
      </c>
      <c r="D26" s="63"/>
      <c r="E26" s="63"/>
      <c r="F26" s="66"/>
      <c r="G26" s="57"/>
      <c r="H26" s="63"/>
      <c r="I26" s="89"/>
    </row>
    <row r="27" spans="1:11" s="46" customFormat="1" ht="25.15" customHeight="1">
      <c r="A27" s="64" t="s">
        <v>48</v>
      </c>
      <c r="B27" s="65"/>
      <c r="C27" s="57">
        <v>40</v>
      </c>
      <c r="D27" s="63">
        <f>SUM(D23:D26)</f>
        <v>111963631.93000001</v>
      </c>
      <c r="E27" s="63">
        <f>SUM(E23:E26)</f>
        <v>119848923.37000102</v>
      </c>
      <c r="F27" s="62"/>
      <c r="G27" s="57"/>
      <c r="H27" s="63"/>
      <c r="I27" s="89"/>
    </row>
    <row r="28" spans="1:11" s="46" customFormat="1" ht="25.15" customHeight="1">
      <c r="A28" s="68"/>
      <c r="B28" s="65"/>
      <c r="C28" s="57"/>
      <c r="D28" s="63"/>
      <c r="E28" s="63"/>
      <c r="F28" s="59" t="s">
        <v>49</v>
      </c>
      <c r="G28" s="57"/>
      <c r="H28" s="63"/>
      <c r="I28" s="89"/>
    </row>
    <row r="29" spans="1:11" s="46" customFormat="1" ht="25.15" customHeight="1">
      <c r="A29" s="55" t="s">
        <v>50</v>
      </c>
      <c r="B29" s="56"/>
      <c r="C29" s="57"/>
      <c r="D29" s="63"/>
      <c r="E29" s="63"/>
      <c r="F29" s="62" t="s">
        <v>51</v>
      </c>
      <c r="G29" s="57">
        <v>101</v>
      </c>
      <c r="H29" s="61">
        <f>[1]负债表!$I$29</f>
        <v>36452564.109999999</v>
      </c>
      <c r="I29" s="90">
        <v>31062089.850000001</v>
      </c>
      <c r="K29" s="84"/>
    </row>
    <row r="30" spans="1:11" s="46" customFormat="1" ht="25.15" customHeight="1">
      <c r="A30" s="60" t="s">
        <v>52</v>
      </c>
      <c r="B30" s="59"/>
      <c r="C30" s="57">
        <v>41</v>
      </c>
      <c r="D30" s="61">
        <f>[1]负债表!$E$30</f>
        <v>7945768.6299999999</v>
      </c>
      <c r="E30" s="61">
        <v>7205850.3099999996</v>
      </c>
      <c r="F30" s="62" t="s">
        <v>53</v>
      </c>
      <c r="G30" s="57">
        <v>105</v>
      </c>
      <c r="H30" s="63"/>
      <c r="I30" s="89"/>
    </row>
    <row r="31" spans="1:11" s="46" customFormat="1" ht="25.15" customHeight="1">
      <c r="A31" s="60"/>
      <c r="B31" s="59"/>
      <c r="C31" s="57"/>
      <c r="D31" s="63"/>
      <c r="E31" s="63"/>
      <c r="F31" s="65" t="s">
        <v>54</v>
      </c>
      <c r="G31" s="57">
        <v>110</v>
      </c>
      <c r="H31" s="63">
        <f>SUM(H29,H30)</f>
        <v>36452564.109999999</v>
      </c>
      <c r="I31" s="89">
        <f>SUM(I29,I30)</f>
        <v>31062089.850000001</v>
      </c>
    </row>
    <row r="32" spans="1:11" s="46" customFormat="1" ht="25.15" customHeight="1">
      <c r="A32" s="55" t="s">
        <v>55</v>
      </c>
      <c r="B32" s="56"/>
      <c r="C32" s="57"/>
      <c r="D32" s="63"/>
      <c r="E32" s="63"/>
      <c r="F32" s="62"/>
      <c r="G32" s="57"/>
      <c r="H32" s="63"/>
      <c r="I32" s="89"/>
    </row>
    <row r="33" spans="1:9" s="46" customFormat="1" ht="25.15" customHeight="1">
      <c r="A33" s="60" t="s">
        <v>56</v>
      </c>
      <c r="B33" s="62"/>
      <c r="C33" s="57">
        <v>51</v>
      </c>
      <c r="D33" s="63"/>
      <c r="E33" s="63"/>
      <c r="F33" s="66"/>
      <c r="G33" s="57"/>
      <c r="H33" s="63"/>
      <c r="I33" s="89"/>
    </row>
    <row r="34" spans="1:9" s="46" customFormat="1" ht="25.15" customHeight="1">
      <c r="A34" s="60"/>
      <c r="B34" s="62"/>
      <c r="C34" s="57"/>
      <c r="D34" s="63"/>
      <c r="E34" s="63"/>
      <c r="F34" s="66"/>
      <c r="G34" s="57"/>
      <c r="H34" s="63"/>
      <c r="I34" s="89"/>
    </row>
    <row r="35" spans="1:9" s="46" customFormat="1" ht="25.15" customHeight="1" thickBot="1">
      <c r="A35" s="69" t="s">
        <v>57</v>
      </c>
      <c r="B35" s="70"/>
      <c r="C35" s="71">
        <v>60</v>
      </c>
      <c r="D35" s="72">
        <f>SUM(D14,D19,D27,D30,D33)</f>
        <v>129185111.92</v>
      </c>
      <c r="E35" s="72">
        <f>SUM(E14,E19,E27,E30,E33)</f>
        <v>139829732.34000102</v>
      </c>
      <c r="F35" s="73" t="s">
        <v>58</v>
      </c>
      <c r="G35" s="71">
        <v>135</v>
      </c>
      <c r="H35" s="72">
        <f>H25+H31</f>
        <v>129185111.91999999</v>
      </c>
      <c r="I35" s="91">
        <f>I25+I31</f>
        <v>139829732.34</v>
      </c>
    </row>
    <row r="36" spans="1:9" ht="20.25" customHeight="1">
      <c r="A36" s="22" t="s">
        <v>59</v>
      </c>
      <c r="B36" s="22"/>
      <c r="C36" s="22"/>
      <c r="D36" s="22"/>
      <c r="E36" s="22" t="s">
        <v>60</v>
      </c>
      <c r="F36" s="22"/>
      <c r="G36" s="22"/>
      <c r="H36" s="22"/>
      <c r="I36" s="22" t="s">
        <v>61</v>
      </c>
    </row>
    <row r="38" spans="1:9">
      <c r="D38" s="74"/>
      <c r="E38" s="74"/>
    </row>
    <row r="39" spans="1:9">
      <c r="E39" s="74"/>
    </row>
    <row r="41" spans="1:9">
      <c r="E41" s="74"/>
      <c r="I41" s="74"/>
    </row>
  </sheetData>
  <mergeCells count="4">
    <mergeCell ref="D2:F2"/>
    <mergeCell ref="A3:E3"/>
    <mergeCell ref="H3:I3"/>
    <mergeCell ref="A4:B4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showGridLines="0" showZeros="0" tabSelected="1" workbookViewId="0">
      <selection activeCell="I5" sqref="I5"/>
    </sheetView>
  </sheetViews>
  <sheetFormatPr defaultColWidth="8" defaultRowHeight="12.75"/>
  <cols>
    <col min="1" max="1" width="24" style="26" customWidth="1"/>
    <col min="2" max="2" width="4.375" style="23" customWidth="1"/>
    <col min="3" max="3" width="12.25" style="23" customWidth="1"/>
    <col min="4" max="4" width="7.125" style="23" customWidth="1"/>
    <col min="5" max="5" width="13.875" style="23" customWidth="1"/>
    <col min="6" max="6" width="12.375" style="26" customWidth="1"/>
    <col min="7" max="7" width="7.125" style="26" customWidth="1"/>
    <col min="8" max="8" width="12.875" style="26" customWidth="1"/>
    <col min="9" max="9" width="8" style="26"/>
    <col min="10" max="10" width="13.625" style="26" customWidth="1"/>
    <col min="11" max="16384" width="8" style="26"/>
  </cols>
  <sheetData>
    <row r="1" spans="1:10" ht="18" customHeight="1">
      <c r="A1" s="27" t="s">
        <v>62</v>
      </c>
    </row>
    <row r="2" spans="1:10" ht="24.75" customHeight="1">
      <c r="A2" s="99" t="s">
        <v>63</v>
      </c>
      <c r="B2" s="99"/>
      <c r="C2" s="99"/>
      <c r="D2" s="99"/>
      <c r="E2" s="99"/>
      <c r="F2" s="99"/>
      <c r="G2" s="99"/>
      <c r="H2" s="99"/>
    </row>
    <row r="3" spans="1:10" ht="14.25" customHeight="1">
      <c r="A3" s="77"/>
      <c r="B3" s="77"/>
      <c r="C3" s="77"/>
      <c r="D3" s="82" t="s">
        <v>129</v>
      </c>
      <c r="E3" s="77"/>
      <c r="F3" s="77"/>
      <c r="G3" s="77"/>
      <c r="H3" s="80" t="s">
        <v>122</v>
      </c>
    </row>
    <row r="4" spans="1:10" ht="18" customHeight="1">
      <c r="A4" s="28" t="s">
        <v>2</v>
      </c>
      <c r="B4" s="81"/>
      <c r="C4" s="81"/>
      <c r="D4" s="81"/>
      <c r="E4" s="81"/>
      <c r="F4" s="81"/>
      <c r="G4" s="29"/>
      <c r="H4" s="79" t="s">
        <v>123</v>
      </c>
    </row>
    <row r="5" spans="1:10" s="23" customFormat="1" ht="25.7" customHeight="1">
      <c r="A5" s="100" t="s">
        <v>64</v>
      </c>
      <c r="B5" s="100" t="s">
        <v>5</v>
      </c>
      <c r="C5" s="100" t="s">
        <v>65</v>
      </c>
      <c r="D5" s="100"/>
      <c r="E5" s="100"/>
      <c r="F5" s="100" t="s">
        <v>66</v>
      </c>
      <c r="G5" s="100"/>
      <c r="H5" s="100"/>
      <c r="J5" s="26"/>
    </row>
    <row r="6" spans="1:10" s="23" customFormat="1" ht="25.7" customHeight="1">
      <c r="A6" s="101"/>
      <c r="B6" s="101"/>
      <c r="C6" s="30" t="s">
        <v>67</v>
      </c>
      <c r="D6" s="31" t="s">
        <v>68</v>
      </c>
      <c r="E6" s="31" t="s">
        <v>69</v>
      </c>
      <c r="F6" s="30" t="s">
        <v>67</v>
      </c>
      <c r="G6" s="31" t="s">
        <v>68</v>
      </c>
      <c r="H6" s="31" t="s">
        <v>69</v>
      </c>
      <c r="J6" s="26"/>
    </row>
    <row r="7" spans="1:10" s="24" customFormat="1" ht="34.9" customHeight="1">
      <c r="A7" s="32" t="s">
        <v>70</v>
      </c>
      <c r="B7" s="32"/>
      <c r="C7" s="32"/>
      <c r="D7" s="32"/>
      <c r="E7" s="32"/>
      <c r="F7" s="32"/>
      <c r="G7" s="32"/>
      <c r="H7" s="32"/>
      <c r="J7" s="26"/>
    </row>
    <row r="8" spans="1:10" ht="34.9" customHeight="1">
      <c r="A8" s="33" t="s">
        <v>71</v>
      </c>
      <c r="B8" s="34"/>
      <c r="C8" s="35"/>
      <c r="D8" s="35"/>
      <c r="E8" s="36">
        <f t="shared" ref="E8:E14" si="0">C8+D8</f>
        <v>0</v>
      </c>
      <c r="F8" s="35"/>
      <c r="G8" s="35"/>
      <c r="H8" s="36"/>
    </row>
    <row r="9" spans="1:10" ht="34.9" customHeight="1">
      <c r="A9" s="37" t="s">
        <v>70</v>
      </c>
      <c r="B9" s="38"/>
      <c r="C9" s="39"/>
      <c r="D9" s="39"/>
      <c r="E9" s="39">
        <f t="shared" si="0"/>
        <v>0</v>
      </c>
      <c r="F9" s="39"/>
      <c r="G9" s="39"/>
      <c r="H9" s="39"/>
    </row>
    <row r="10" spans="1:10" ht="34.9" customHeight="1">
      <c r="A10" s="37" t="s">
        <v>72</v>
      </c>
      <c r="B10" s="38"/>
      <c r="C10" s="40">
        <f>[1]业务活动表!$F$9</f>
        <v>37533337.039999999</v>
      </c>
      <c r="D10" s="39"/>
      <c r="E10" s="39">
        <f t="shared" si="0"/>
        <v>37533337.039999999</v>
      </c>
      <c r="F10" s="40">
        <v>35785816.729999997</v>
      </c>
      <c r="G10" s="39"/>
      <c r="H10" s="39">
        <f t="shared" ref="H10:H17" si="1">F10+G10</f>
        <v>35785816.729999997</v>
      </c>
    </row>
    <row r="11" spans="1:10" ht="34.9" customHeight="1">
      <c r="A11" s="37" t="s">
        <v>73</v>
      </c>
      <c r="B11" s="38"/>
      <c r="C11" s="39"/>
      <c r="D11" s="39"/>
      <c r="E11" s="39">
        <f t="shared" si="0"/>
        <v>0</v>
      </c>
      <c r="F11" s="39"/>
      <c r="G11" s="39"/>
      <c r="H11" s="39">
        <f t="shared" si="1"/>
        <v>0</v>
      </c>
    </row>
    <row r="12" spans="1:10" ht="34.9" customHeight="1">
      <c r="A12" s="37" t="s">
        <v>74</v>
      </c>
      <c r="B12" s="38"/>
      <c r="C12" s="41">
        <f>[1]业务活动表!$F$11</f>
        <v>239320</v>
      </c>
      <c r="D12" s="39"/>
      <c r="E12" s="39">
        <f t="shared" si="0"/>
        <v>239320</v>
      </c>
      <c r="F12" s="41">
        <v>921276</v>
      </c>
      <c r="G12" s="39"/>
      <c r="H12" s="39">
        <f t="shared" si="1"/>
        <v>921276</v>
      </c>
    </row>
    <row r="13" spans="1:10" ht="34.9" customHeight="1">
      <c r="A13" s="37" t="s">
        <v>75</v>
      </c>
      <c r="B13" s="38"/>
      <c r="C13" s="39"/>
      <c r="D13" s="39"/>
      <c r="E13" s="39">
        <f t="shared" si="0"/>
        <v>0</v>
      </c>
      <c r="F13" s="39"/>
      <c r="G13" s="39"/>
      <c r="H13" s="39">
        <f t="shared" si="1"/>
        <v>0</v>
      </c>
    </row>
    <row r="14" spans="1:10" ht="34.9" customHeight="1">
      <c r="A14" s="37" t="s">
        <v>76</v>
      </c>
      <c r="B14" s="38"/>
      <c r="C14" s="40">
        <f>[1]业务活动表!$F$13</f>
        <v>48750.95</v>
      </c>
      <c r="D14" s="39"/>
      <c r="E14" s="39">
        <f t="shared" si="0"/>
        <v>48750.95</v>
      </c>
      <c r="F14" s="40">
        <v>33538.080000000002</v>
      </c>
      <c r="G14" s="39"/>
      <c r="H14" s="39">
        <f t="shared" si="1"/>
        <v>33538.080000000002</v>
      </c>
    </row>
    <row r="15" spans="1:10" ht="34.9" customHeight="1">
      <c r="A15" s="37" t="s">
        <v>77</v>
      </c>
      <c r="B15" s="38"/>
      <c r="C15" s="39">
        <f t="shared" ref="C15:E15" si="2">SUM(C8:C14)</f>
        <v>37821407.990000002</v>
      </c>
      <c r="D15" s="39">
        <f t="shared" si="2"/>
        <v>0</v>
      </c>
      <c r="E15" s="39">
        <f t="shared" si="2"/>
        <v>37821407.990000002</v>
      </c>
      <c r="F15" s="39">
        <f>SUM(F10:F14)</f>
        <v>36740630.809999995</v>
      </c>
      <c r="G15" s="39"/>
      <c r="H15" s="39">
        <f t="shared" si="1"/>
        <v>36740630.809999995</v>
      </c>
    </row>
    <row r="16" spans="1:10" ht="34.9" customHeight="1">
      <c r="A16" s="37" t="s">
        <v>78</v>
      </c>
      <c r="B16" s="38"/>
      <c r="C16" s="39"/>
      <c r="D16" s="39"/>
      <c r="E16" s="39">
        <f>C16+D16</f>
        <v>0</v>
      </c>
      <c r="F16" s="39"/>
      <c r="G16" s="39"/>
      <c r="H16" s="39">
        <f t="shared" si="1"/>
        <v>0</v>
      </c>
    </row>
    <row r="17" spans="1:10" ht="34.9" customHeight="1">
      <c r="A17" s="37" t="s">
        <v>79</v>
      </c>
      <c r="B17" s="38"/>
      <c r="C17" s="92">
        <f>[1]业务活动表!$F$16</f>
        <v>28339404.800000001</v>
      </c>
      <c r="D17" s="39"/>
      <c r="E17" s="39">
        <f>C17+D17+200</f>
        <v>28339604.800000001</v>
      </c>
      <c r="F17" s="39">
        <v>31760494.640000001</v>
      </c>
      <c r="G17" s="39"/>
      <c r="H17" s="39">
        <f t="shared" si="1"/>
        <v>31760494.640000001</v>
      </c>
    </row>
    <row r="18" spans="1:10" ht="34.9" customHeight="1">
      <c r="A18" s="37" t="s">
        <v>118</v>
      </c>
      <c r="B18" s="38"/>
      <c r="C18" s="39">
        <f>[1]业务活动表!$F$21</f>
        <v>6074088.8099999996</v>
      </c>
      <c r="D18" s="39"/>
      <c r="E18" s="39">
        <f t="shared" ref="E18:E20" si="3">C18</f>
        <v>6074088.8099999996</v>
      </c>
      <c r="F18" s="39">
        <v>6996769.8499999996</v>
      </c>
      <c r="G18" s="39"/>
      <c r="H18" s="39">
        <f>F18+G18</f>
        <v>6996769.8499999996</v>
      </c>
    </row>
    <row r="19" spans="1:10" ht="34.9" customHeight="1">
      <c r="A19" s="37" t="s">
        <v>119</v>
      </c>
      <c r="B19" s="38"/>
      <c r="C19" s="39">
        <f>[1]业务活动表!$F$22</f>
        <v>4721621.93</v>
      </c>
      <c r="D19" s="39"/>
      <c r="E19" s="39">
        <f t="shared" si="3"/>
        <v>4721621.93</v>
      </c>
      <c r="F19" s="39">
        <v>3317384.76</v>
      </c>
      <c r="G19" s="39"/>
      <c r="H19" s="39">
        <f>F19+G19</f>
        <v>3317384.76</v>
      </c>
    </row>
    <row r="20" spans="1:10" ht="34.9" customHeight="1">
      <c r="A20" s="37" t="s">
        <v>120</v>
      </c>
      <c r="B20" s="38"/>
      <c r="C20" s="39">
        <f>[1]业务活动表!$F$23</f>
        <v>0</v>
      </c>
      <c r="D20" s="39"/>
      <c r="E20" s="39">
        <f t="shared" si="3"/>
        <v>0</v>
      </c>
      <c r="F20" s="39">
        <v>56455.82</v>
      </c>
      <c r="G20" s="39"/>
      <c r="H20" s="39">
        <f>F20+G20</f>
        <v>56455.82</v>
      </c>
    </row>
    <row r="21" spans="1:10" ht="34.9" customHeight="1">
      <c r="A21" s="37" t="s">
        <v>80</v>
      </c>
      <c r="B21" s="38"/>
      <c r="C21" s="39">
        <f>SUM(C17:C20)</f>
        <v>39135115.539999999</v>
      </c>
      <c r="D21" s="39">
        <f>SUM(D18:D20)</f>
        <v>0</v>
      </c>
      <c r="E21" s="39">
        <f>C21+D21</f>
        <v>39135115.539999999</v>
      </c>
      <c r="F21" s="39">
        <f>SUM(F17:F20)</f>
        <v>42131105.07</v>
      </c>
      <c r="G21" s="39"/>
      <c r="H21" s="39">
        <f>F21+G21</f>
        <v>42131105.07</v>
      </c>
    </row>
    <row r="22" spans="1:10" ht="34.9" customHeight="1">
      <c r="A22" s="42" t="s">
        <v>81</v>
      </c>
      <c r="B22" s="38"/>
      <c r="C22" s="39"/>
      <c r="D22" s="39"/>
      <c r="E22" s="39">
        <f>C22+D22</f>
        <v>0</v>
      </c>
      <c r="F22" s="39"/>
      <c r="G22" s="39"/>
      <c r="H22" s="39"/>
    </row>
    <row r="23" spans="1:10" ht="34.9" customHeight="1">
      <c r="A23" s="43" t="s">
        <v>82</v>
      </c>
      <c r="B23" s="38"/>
      <c r="C23" s="39">
        <f>C15-C21</f>
        <v>-1313707.549999997</v>
      </c>
      <c r="D23" s="39">
        <f>D15+D21+D22</f>
        <v>0</v>
      </c>
      <c r="E23" s="39">
        <f>E15-E21</f>
        <v>-1313707.549999997</v>
      </c>
      <c r="F23" s="39">
        <f>F15-F21</f>
        <v>-5390474.2600000054</v>
      </c>
      <c r="G23" s="39"/>
      <c r="H23" s="39">
        <f>H15-H21</f>
        <v>-5390474.2600000054</v>
      </c>
    </row>
    <row r="24" spans="1:10" s="25" customFormat="1" ht="34.9" customHeight="1">
      <c r="A24" s="78" t="s">
        <v>121</v>
      </c>
      <c r="B24" s="44"/>
      <c r="C24" s="44"/>
      <c r="D24" s="44"/>
      <c r="E24" s="44"/>
      <c r="J24" s="26"/>
    </row>
  </sheetData>
  <mergeCells count="5">
    <mergeCell ref="A2:H2"/>
    <mergeCell ref="C5:E5"/>
    <mergeCell ref="F5:H5"/>
    <mergeCell ref="A5:A6"/>
    <mergeCell ref="B5:B6"/>
  </mergeCells>
  <phoneticPr fontId="31" type="noConversion"/>
  <printOptions horizontalCentered="1"/>
  <pageMargins left="0.43307086614173229" right="0.31496062992125984" top="0.59055118110236227" bottom="0.19685039370078741" header="0.78740157480314965" footer="0.19685039370078741"/>
  <pageSetup paperSize="40" orientation="portrait" r:id="rId1"/>
  <headerFooter alignWithMargins="0">
    <oddFooter>&amp;C4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topLeftCell="A13" zoomScaleNormal="100" zoomScaleSheetLayoutView="100" workbookViewId="0">
      <selection activeCell="C40" sqref="C40"/>
    </sheetView>
  </sheetViews>
  <sheetFormatPr defaultColWidth="7.625" defaultRowHeight="12"/>
  <cols>
    <col min="1" max="1" width="49.375" style="1" customWidth="1"/>
    <col min="2" max="2" width="14.125" style="2" hidden="1" customWidth="1"/>
    <col min="3" max="3" width="43.625" style="1" customWidth="1"/>
    <col min="4" max="4" width="7.625" style="1"/>
    <col min="5" max="5" width="14" style="1" customWidth="1"/>
    <col min="6" max="6" width="14.125" style="1" customWidth="1"/>
    <col min="7" max="256" width="7.625" style="1"/>
    <col min="257" max="257" width="39.875" style="1" customWidth="1"/>
    <col min="258" max="258" width="14.125" style="1" customWidth="1"/>
    <col min="259" max="259" width="21.375" style="1" customWidth="1"/>
    <col min="260" max="512" width="7.625" style="1"/>
    <col min="513" max="513" width="39.875" style="1" customWidth="1"/>
    <col min="514" max="514" width="14.125" style="1" customWidth="1"/>
    <col min="515" max="515" width="21.375" style="1" customWidth="1"/>
    <col min="516" max="768" width="7.625" style="1"/>
    <col min="769" max="769" width="39.875" style="1" customWidth="1"/>
    <col min="770" max="770" width="14.125" style="1" customWidth="1"/>
    <col min="771" max="771" width="21.375" style="1" customWidth="1"/>
    <col min="772" max="1024" width="7.625" style="1"/>
    <col min="1025" max="1025" width="39.875" style="1" customWidth="1"/>
    <col min="1026" max="1026" width="14.125" style="1" customWidth="1"/>
    <col min="1027" max="1027" width="21.375" style="1" customWidth="1"/>
    <col min="1028" max="1280" width="7.625" style="1"/>
    <col min="1281" max="1281" width="39.875" style="1" customWidth="1"/>
    <col min="1282" max="1282" width="14.125" style="1" customWidth="1"/>
    <col min="1283" max="1283" width="21.375" style="1" customWidth="1"/>
    <col min="1284" max="1536" width="7.625" style="1"/>
    <col min="1537" max="1537" width="39.875" style="1" customWidth="1"/>
    <col min="1538" max="1538" width="14.125" style="1" customWidth="1"/>
    <col min="1539" max="1539" width="21.375" style="1" customWidth="1"/>
    <col min="1540" max="1792" width="7.625" style="1"/>
    <col min="1793" max="1793" width="39.875" style="1" customWidth="1"/>
    <col min="1794" max="1794" width="14.125" style="1" customWidth="1"/>
    <col min="1795" max="1795" width="21.375" style="1" customWidth="1"/>
    <col min="1796" max="2048" width="7.625" style="1"/>
    <col min="2049" max="2049" width="39.875" style="1" customWidth="1"/>
    <col min="2050" max="2050" width="14.125" style="1" customWidth="1"/>
    <col min="2051" max="2051" width="21.375" style="1" customWidth="1"/>
    <col min="2052" max="2304" width="7.625" style="1"/>
    <col min="2305" max="2305" width="39.875" style="1" customWidth="1"/>
    <col min="2306" max="2306" width="14.125" style="1" customWidth="1"/>
    <col min="2307" max="2307" width="21.375" style="1" customWidth="1"/>
    <col min="2308" max="2560" width="7.625" style="1"/>
    <col min="2561" max="2561" width="39.875" style="1" customWidth="1"/>
    <col min="2562" max="2562" width="14.125" style="1" customWidth="1"/>
    <col min="2563" max="2563" width="21.375" style="1" customWidth="1"/>
    <col min="2564" max="2816" width="7.625" style="1"/>
    <col min="2817" max="2817" width="39.875" style="1" customWidth="1"/>
    <col min="2818" max="2818" width="14.125" style="1" customWidth="1"/>
    <col min="2819" max="2819" width="21.375" style="1" customWidth="1"/>
    <col min="2820" max="3072" width="7.625" style="1"/>
    <col min="3073" max="3073" width="39.875" style="1" customWidth="1"/>
    <col min="3074" max="3074" width="14.125" style="1" customWidth="1"/>
    <col min="3075" max="3075" width="21.375" style="1" customWidth="1"/>
    <col min="3076" max="3328" width="7.625" style="1"/>
    <col min="3329" max="3329" width="39.875" style="1" customWidth="1"/>
    <col min="3330" max="3330" width="14.125" style="1" customWidth="1"/>
    <col min="3331" max="3331" width="21.375" style="1" customWidth="1"/>
    <col min="3332" max="3584" width="7.625" style="1"/>
    <col min="3585" max="3585" width="39.875" style="1" customWidth="1"/>
    <col min="3586" max="3586" width="14.125" style="1" customWidth="1"/>
    <col min="3587" max="3587" width="21.375" style="1" customWidth="1"/>
    <col min="3588" max="3840" width="7.625" style="1"/>
    <col min="3841" max="3841" width="39.875" style="1" customWidth="1"/>
    <col min="3842" max="3842" width="14.125" style="1" customWidth="1"/>
    <col min="3843" max="3843" width="21.375" style="1" customWidth="1"/>
    <col min="3844" max="4096" width="7.625" style="1"/>
    <col min="4097" max="4097" width="39.875" style="1" customWidth="1"/>
    <col min="4098" max="4098" width="14.125" style="1" customWidth="1"/>
    <col min="4099" max="4099" width="21.375" style="1" customWidth="1"/>
    <col min="4100" max="4352" width="7.625" style="1"/>
    <col min="4353" max="4353" width="39.875" style="1" customWidth="1"/>
    <col min="4354" max="4354" width="14.125" style="1" customWidth="1"/>
    <col min="4355" max="4355" width="21.375" style="1" customWidth="1"/>
    <col min="4356" max="4608" width="7.625" style="1"/>
    <col min="4609" max="4609" width="39.875" style="1" customWidth="1"/>
    <col min="4610" max="4610" width="14.125" style="1" customWidth="1"/>
    <col min="4611" max="4611" width="21.375" style="1" customWidth="1"/>
    <col min="4612" max="4864" width="7.625" style="1"/>
    <col min="4865" max="4865" width="39.875" style="1" customWidth="1"/>
    <col min="4866" max="4866" width="14.125" style="1" customWidth="1"/>
    <col min="4867" max="4867" width="21.375" style="1" customWidth="1"/>
    <col min="4868" max="5120" width="7.625" style="1"/>
    <col min="5121" max="5121" width="39.875" style="1" customWidth="1"/>
    <col min="5122" max="5122" width="14.125" style="1" customWidth="1"/>
    <col min="5123" max="5123" width="21.375" style="1" customWidth="1"/>
    <col min="5124" max="5376" width="7.625" style="1"/>
    <col min="5377" max="5377" width="39.875" style="1" customWidth="1"/>
    <col min="5378" max="5378" width="14.125" style="1" customWidth="1"/>
    <col min="5379" max="5379" width="21.375" style="1" customWidth="1"/>
    <col min="5380" max="5632" width="7.625" style="1"/>
    <col min="5633" max="5633" width="39.875" style="1" customWidth="1"/>
    <col min="5634" max="5634" width="14.125" style="1" customWidth="1"/>
    <col min="5635" max="5635" width="21.375" style="1" customWidth="1"/>
    <col min="5636" max="5888" width="7.625" style="1"/>
    <col min="5889" max="5889" width="39.875" style="1" customWidth="1"/>
    <col min="5890" max="5890" width="14.125" style="1" customWidth="1"/>
    <col min="5891" max="5891" width="21.375" style="1" customWidth="1"/>
    <col min="5892" max="6144" width="7.625" style="1"/>
    <col min="6145" max="6145" width="39.875" style="1" customWidth="1"/>
    <col min="6146" max="6146" width="14.125" style="1" customWidth="1"/>
    <col min="6147" max="6147" width="21.375" style="1" customWidth="1"/>
    <col min="6148" max="6400" width="7.625" style="1"/>
    <col min="6401" max="6401" width="39.875" style="1" customWidth="1"/>
    <col min="6402" max="6402" width="14.125" style="1" customWidth="1"/>
    <col min="6403" max="6403" width="21.375" style="1" customWidth="1"/>
    <col min="6404" max="6656" width="7.625" style="1"/>
    <col min="6657" max="6657" width="39.875" style="1" customWidth="1"/>
    <col min="6658" max="6658" width="14.125" style="1" customWidth="1"/>
    <col min="6659" max="6659" width="21.375" style="1" customWidth="1"/>
    <col min="6660" max="6912" width="7.625" style="1"/>
    <col min="6913" max="6913" width="39.875" style="1" customWidth="1"/>
    <col min="6914" max="6914" width="14.125" style="1" customWidth="1"/>
    <col min="6915" max="6915" width="21.375" style="1" customWidth="1"/>
    <col min="6916" max="7168" width="7.625" style="1"/>
    <col min="7169" max="7169" width="39.875" style="1" customWidth="1"/>
    <col min="7170" max="7170" width="14.125" style="1" customWidth="1"/>
    <col min="7171" max="7171" width="21.375" style="1" customWidth="1"/>
    <col min="7172" max="7424" width="7.625" style="1"/>
    <col min="7425" max="7425" width="39.875" style="1" customWidth="1"/>
    <col min="7426" max="7426" width="14.125" style="1" customWidth="1"/>
    <col min="7427" max="7427" width="21.375" style="1" customWidth="1"/>
    <col min="7428" max="7680" width="7.625" style="1"/>
    <col min="7681" max="7681" width="39.875" style="1" customWidth="1"/>
    <col min="7682" max="7682" width="14.125" style="1" customWidth="1"/>
    <col min="7683" max="7683" width="21.375" style="1" customWidth="1"/>
    <col min="7684" max="7936" width="7.625" style="1"/>
    <col min="7937" max="7937" width="39.875" style="1" customWidth="1"/>
    <col min="7938" max="7938" width="14.125" style="1" customWidth="1"/>
    <col min="7939" max="7939" width="21.375" style="1" customWidth="1"/>
    <col min="7940" max="8192" width="7.625" style="1"/>
    <col min="8193" max="8193" width="39.875" style="1" customWidth="1"/>
    <col min="8194" max="8194" width="14.125" style="1" customWidth="1"/>
    <col min="8195" max="8195" width="21.375" style="1" customWidth="1"/>
    <col min="8196" max="8448" width="7.625" style="1"/>
    <col min="8449" max="8449" width="39.875" style="1" customWidth="1"/>
    <col min="8450" max="8450" width="14.125" style="1" customWidth="1"/>
    <col min="8451" max="8451" width="21.375" style="1" customWidth="1"/>
    <col min="8452" max="8704" width="7.625" style="1"/>
    <col min="8705" max="8705" width="39.875" style="1" customWidth="1"/>
    <col min="8706" max="8706" width="14.125" style="1" customWidth="1"/>
    <col min="8707" max="8707" width="21.375" style="1" customWidth="1"/>
    <col min="8708" max="8960" width="7.625" style="1"/>
    <col min="8961" max="8961" width="39.875" style="1" customWidth="1"/>
    <col min="8962" max="8962" width="14.125" style="1" customWidth="1"/>
    <col min="8963" max="8963" width="21.375" style="1" customWidth="1"/>
    <col min="8964" max="9216" width="7.625" style="1"/>
    <col min="9217" max="9217" width="39.875" style="1" customWidth="1"/>
    <col min="9218" max="9218" width="14.125" style="1" customWidth="1"/>
    <col min="9219" max="9219" width="21.375" style="1" customWidth="1"/>
    <col min="9220" max="9472" width="7.625" style="1"/>
    <col min="9473" max="9473" width="39.875" style="1" customWidth="1"/>
    <col min="9474" max="9474" width="14.125" style="1" customWidth="1"/>
    <col min="9475" max="9475" width="21.375" style="1" customWidth="1"/>
    <col min="9476" max="9728" width="7.625" style="1"/>
    <col min="9729" max="9729" width="39.875" style="1" customWidth="1"/>
    <col min="9730" max="9730" width="14.125" style="1" customWidth="1"/>
    <col min="9731" max="9731" width="21.375" style="1" customWidth="1"/>
    <col min="9732" max="9984" width="7.625" style="1"/>
    <col min="9985" max="9985" width="39.875" style="1" customWidth="1"/>
    <col min="9986" max="9986" width="14.125" style="1" customWidth="1"/>
    <col min="9987" max="9987" width="21.375" style="1" customWidth="1"/>
    <col min="9988" max="10240" width="7.625" style="1"/>
    <col min="10241" max="10241" width="39.875" style="1" customWidth="1"/>
    <col min="10242" max="10242" width="14.125" style="1" customWidth="1"/>
    <col min="10243" max="10243" width="21.375" style="1" customWidth="1"/>
    <col min="10244" max="10496" width="7.625" style="1"/>
    <col min="10497" max="10497" width="39.875" style="1" customWidth="1"/>
    <col min="10498" max="10498" width="14.125" style="1" customWidth="1"/>
    <col min="10499" max="10499" width="21.375" style="1" customWidth="1"/>
    <col min="10500" max="10752" width="7.625" style="1"/>
    <col min="10753" max="10753" width="39.875" style="1" customWidth="1"/>
    <col min="10754" max="10754" width="14.125" style="1" customWidth="1"/>
    <col min="10755" max="10755" width="21.375" style="1" customWidth="1"/>
    <col min="10756" max="11008" width="7.625" style="1"/>
    <col min="11009" max="11009" width="39.875" style="1" customWidth="1"/>
    <col min="11010" max="11010" width="14.125" style="1" customWidth="1"/>
    <col min="11011" max="11011" width="21.375" style="1" customWidth="1"/>
    <col min="11012" max="11264" width="7.625" style="1"/>
    <col min="11265" max="11265" width="39.875" style="1" customWidth="1"/>
    <col min="11266" max="11266" width="14.125" style="1" customWidth="1"/>
    <col min="11267" max="11267" width="21.375" style="1" customWidth="1"/>
    <col min="11268" max="11520" width="7.625" style="1"/>
    <col min="11521" max="11521" width="39.875" style="1" customWidth="1"/>
    <col min="11522" max="11522" width="14.125" style="1" customWidth="1"/>
    <col min="11523" max="11523" width="21.375" style="1" customWidth="1"/>
    <col min="11524" max="11776" width="7.625" style="1"/>
    <col min="11777" max="11777" width="39.875" style="1" customWidth="1"/>
    <col min="11778" max="11778" width="14.125" style="1" customWidth="1"/>
    <col min="11779" max="11779" width="21.375" style="1" customWidth="1"/>
    <col min="11780" max="12032" width="7.625" style="1"/>
    <col min="12033" max="12033" width="39.875" style="1" customWidth="1"/>
    <col min="12034" max="12034" width="14.125" style="1" customWidth="1"/>
    <col min="12035" max="12035" width="21.375" style="1" customWidth="1"/>
    <col min="12036" max="12288" width="7.625" style="1"/>
    <col min="12289" max="12289" width="39.875" style="1" customWidth="1"/>
    <col min="12290" max="12290" width="14.125" style="1" customWidth="1"/>
    <col min="12291" max="12291" width="21.375" style="1" customWidth="1"/>
    <col min="12292" max="12544" width="7.625" style="1"/>
    <col min="12545" max="12545" width="39.875" style="1" customWidth="1"/>
    <col min="12546" max="12546" width="14.125" style="1" customWidth="1"/>
    <col min="12547" max="12547" width="21.375" style="1" customWidth="1"/>
    <col min="12548" max="12800" width="7.625" style="1"/>
    <col min="12801" max="12801" width="39.875" style="1" customWidth="1"/>
    <col min="12802" max="12802" width="14.125" style="1" customWidth="1"/>
    <col min="12803" max="12803" width="21.375" style="1" customWidth="1"/>
    <col min="12804" max="13056" width="7.625" style="1"/>
    <col min="13057" max="13057" width="39.875" style="1" customWidth="1"/>
    <col min="13058" max="13058" width="14.125" style="1" customWidth="1"/>
    <col min="13059" max="13059" width="21.375" style="1" customWidth="1"/>
    <col min="13060" max="13312" width="7.625" style="1"/>
    <col min="13313" max="13313" width="39.875" style="1" customWidth="1"/>
    <col min="13314" max="13314" width="14.125" style="1" customWidth="1"/>
    <col min="13315" max="13315" width="21.375" style="1" customWidth="1"/>
    <col min="13316" max="13568" width="7.625" style="1"/>
    <col min="13569" max="13569" width="39.875" style="1" customWidth="1"/>
    <col min="13570" max="13570" width="14.125" style="1" customWidth="1"/>
    <col min="13571" max="13571" width="21.375" style="1" customWidth="1"/>
    <col min="13572" max="13824" width="7.625" style="1"/>
    <col min="13825" max="13825" width="39.875" style="1" customWidth="1"/>
    <col min="13826" max="13826" width="14.125" style="1" customWidth="1"/>
    <col min="13827" max="13827" width="21.375" style="1" customWidth="1"/>
    <col min="13828" max="14080" width="7.625" style="1"/>
    <col min="14081" max="14081" width="39.875" style="1" customWidth="1"/>
    <col min="14082" max="14082" width="14.125" style="1" customWidth="1"/>
    <col min="14083" max="14083" width="21.375" style="1" customWidth="1"/>
    <col min="14084" max="14336" width="7.625" style="1"/>
    <col min="14337" max="14337" width="39.875" style="1" customWidth="1"/>
    <col min="14338" max="14338" width="14.125" style="1" customWidth="1"/>
    <col min="14339" max="14339" width="21.375" style="1" customWidth="1"/>
    <col min="14340" max="14592" width="7.625" style="1"/>
    <col min="14593" max="14593" width="39.875" style="1" customWidth="1"/>
    <col min="14594" max="14594" width="14.125" style="1" customWidth="1"/>
    <col min="14595" max="14595" width="21.375" style="1" customWidth="1"/>
    <col min="14596" max="14848" width="7.625" style="1"/>
    <col min="14849" max="14849" width="39.875" style="1" customWidth="1"/>
    <col min="14850" max="14850" width="14.125" style="1" customWidth="1"/>
    <col min="14851" max="14851" width="21.375" style="1" customWidth="1"/>
    <col min="14852" max="15104" width="7.625" style="1"/>
    <col min="15105" max="15105" width="39.875" style="1" customWidth="1"/>
    <col min="15106" max="15106" width="14.125" style="1" customWidth="1"/>
    <col min="15107" max="15107" width="21.375" style="1" customWidth="1"/>
    <col min="15108" max="15360" width="7.625" style="1"/>
    <col min="15361" max="15361" width="39.875" style="1" customWidth="1"/>
    <col min="15362" max="15362" width="14.125" style="1" customWidth="1"/>
    <col min="15363" max="15363" width="21.375" style="1" customWidth="1"/>
    <col min="15364" max="15616" width="7.625" style="1"/>
    <col min="15617" max="15617" width="39.875" style="1" customWidth="1"/>
    <col min="15618" max="15618" width="14.125" style="1" customWidth="1"/>
    <col min="15619" max="15619" width="21.375" style="1" customWidth="1"/>
    <col min="15620" max="15872" width="7.625" style="1"/>
    <col min="15873" max="15873" width="39.875" style="1" customWidth="1"/>
    <col min="15874" max="15874" width="14.125" style="1" customWidth="1"/>
    <col min="15875" max="15875" width="21.375" style="1" customWidth="1"/>
    <col min="15876" max="16128" width="7.625" style="1"/>
    <col min="16129" max="16129" width="39.875" style="1" customWidth="1"/>
    <col min="16130" max="16130" width="14.125" style="1" customWidth="1"/>
    <col min="16131" max="16131" width="21.375" style="1" customWidth="1"/>
    <col min="16132" max="16384" width="7.625" style="1"/>
  </cols>
  <sheetData>
    <row r="1" spans="1:6" ht="19.5" customHeight="1">
      <c r="A1" s="102" t="s">
        <v>83</v>
      </c>
      <c r="B1" s="102"/>
      <c r="C1" s="102"/>
    </row>
    <row r="2" spans="1:6" ht="17.25" customHeight="1">
      <c r="A2" s="103" t="s">
        <v>130</v>
      </c>
      <c r="B2" s="103"/>
      <c r="C2" s="103"/>
    </row>
    <row r="3" spans="1:6" ht="16.5" customHeight="1">
      <c r="A3" s="3" t="s">
        <v>2</v>
      </c>
      <c r="B3" s="4"/>
      <c r="C3" s="5" t="s">
        <v>3</v>
      </c>
    </row>
    <row r="4" spans="1:6" ht="17.25" customHeight="1">
      <c r="A4" s="6" t="s">
        <v>84</v>
      </c>
      <c r="B4" s="7" t="s">
        <v>5</v>
      </c>
      <c r="C4" s="8" t="s">
        <v>85</v>
      </c>
    </row>
    <row r="5" spans="1:6" ht="22.9" customHeight="1">
      <c r="A5" s="9" t="s">
        <v>86</v>
      </c>
      <c r="B5" s="10"/>
      <c r="C5" s="11"/>
    </row>
    <row r="6" spans="1:6" ht="22.9" customHeight="1">
      <c r="A6" s="12" t="s">
        <v>87</v>
      </c>
      <c r="B6" s="13">
        <v>1</v>
      </c>
      <c r="C6" s="11"/>
    </row>
    <row r="7" spans="1:6" ht="22.9" customHeight="1">
      <c r="A7" s="12" t="s">
        <v>88</v>
      </c>
      <c r="B7" s="13">
        <v>2</v>
      </c>
      <c r="C7" s="11"/>
    </row>
    <row r="8" spans="1:6" ht="22.9" customHeight="1">
      <c r="A8" s="12" t="s">
        <v>89</v>
      </c>
      <c r="B8" s="13">
        <v>3</v>
      </c>
      <c r="C8" s="86">
        <v>45703660.049999997</v>
      </c>
    </row>
    <row r="9" spans="1:6" ht="22.9" customHeight="1">
      <c r="A9" s="12" t="s">
        <v>90</v>
      </c>
      <c r="B9" s="13">
        <v>4</v>
      </c>
      <c r="C9" s="11"/>
    </row>
    <row r="10" spans="1:6" ht="22.9" customHeight="1">
      <c r="A10" s="12" t="s">
        <v>91</v>
      </c>
      <c r="B10" s="13">
        <v>5</v>
      </c>
      <c r="C10" s="86">
        <v>921276</v>
      </c>
      <c r="F10" s="14"/>
    </row>
    <row r="11" spans="1:6" ht="22.9" customHeight="1">
      <c r="A11" s="12" t="s">
        <v>92</v>
      </c>
      <c r="B11" s="13">
        <v>8</v>
      </c>
      <c r="C11" s="86">
        <v>79336473.310000002</v>
      </c>
    </row>
    <row r="12" spans="1:6" ht="22.9" customHeight="1">
      <c r="A12" s="12" t="s">
        <v>93</v>
      </c>
      <c r="B12" s="13">
        <v>13</v>
      </c>
      <c r="C12" s="15">
        <f>SUM(C6:C11)</f>
        <v>125961409.36</v>
      </c>
    </row>
    <row r="13" spans="1:6" ht="22.9" customHeight="1">
      <c r="A13" s="12" t="s">
        <v>94</v>
      </c>
      <c r="B13" s="13">
        <v>14</v>
      </c>
      <c r="C13" s="11"/>
    </row>
    <row r="14" spans="1:6" ht="22.9" customHeight="1">
      <c r="A14" s="12" t="s">
        <v>95</v>
      </c>
      <c r="B14" s="13">
        <v>15</v>
      </c>
      <c r="C14" s="87">
        <v>10550309.720000001</v>
      </c>
    </row>
    <row r="15" spans="1:6" ht="22.9" customHeight="1">
      <c r="A15" s="12" t="s">
        <v>96</v>
      </c>
      <c r="B15" s="13">
        <v>16</v>
      </c>
      <c r="C15" s="87">
        <v>15095638.619999999</v>
      </c>
    </row>
    <row r="16" spans="1:6" ht="22.9" customHeight="1">
      <c r="A16" s="12" t="s">
        <v>97</v>
      </c>
      <c r="B16" s="13">
        <v>19</v>
      </c>
      <c r="C16" s="87">
        <v>80872538.680000007</v>
      </c>
    </row>
    <row r="17" spans="1:3" ht="22.9" customHeight="1">
      <c r="A17" s="12" t="s">
        <v>98</v>
      </c>
      <c r="B17" s="13">
        <v>23</v>
      </c>
      <c r="C17" s="87">
        <f>SUM(C13:C16)</f>
        <v>106518487.02000001</v>
      </c>
    </row>
    <row r="18" spans="1:3" ht="22.9" customHeight="1">
      <c r="A18" s="16" t="s">
        <v>99</v>
      </c>
      <c r="B18" s="13">
        <v>21</v>
      </c>
      <c r="C18" s="17">
        <f>C12-C17</f>
        <v>19442922.339999989</v>
      </c>
    </row>
    <row r="19" spans="1:3" ht="22.9" customHeight="1">
      <c r="A19" s="9" t="s">
        <v>100</v>
      </c>
      <c r="B19" s="13"/>
      <c r="C19" s="11"/>
    </row>
    <row r="20" spans="1:3" ht="22.9" customHeight="1">
      <c r="A20" s="12" t="s">
        <v>101</v>
      </c>
      <c r="B20" s="13">
        <v>25</v>
      </c>
      <c r="C20" s="11"/>
    </row>
    <row r="21" spans="1:3" ht="22.9" customHeight="1">
      <c r="A21" s="12" t="s">
        <v>102</v>
      </c>
      <c r="B21" s="13">
        <v>26</v>
      </c>
      <c r="C21" s="11"/>
    </row>
    <row r="22" spans="1:3" ht="22.9" customHeight="1">
      <c r="A22" s="12" t="s">
        <v>103</v>
      </c>
      <c r="B22" s="13">
        <v>27</v>
      </c>
      <c r="C22" s="11"/>
    </row>
    <row r="23" spans="1:3" ht="22.9" customHeight="1">
      <c r="A23" s="12" t="s">
        <v>104</v>
      </c>
      <c r="B23" s="13">
        <v>30</v>
      </c>
      <c r="C23" s="11"/>
    </row>
    <row r="24" spans="1:3" ht="22.9" customHeight="1">
      <c r="A24" s="12" t="s">
        <v>93</v>
      </c>
      <c r="B24" s="13">
        <v>34</v>
      </c>
      <c r="C24" s="15"/>
    </row>
    <row r="25" spans="1:3" ht="22.9" customHeight="1">
      <c r="A25" s="12" t="s">
        <v>105</v>
      </c>
      <c r="B25" s="13">
        <v>35</v>
      </c>
      <c r="C25" s="85">
        <v>15733314.439999999</v>
      </c>
    </row>
    <row r="26" spans="1:3" ht="22.9" customHeight="1">
      <c r="A26" s="12" t="s">
        <v>106</v>
      </c>
      <c r="B26" s="13">
        <v>36</v>
      </c>
      <c r="C26" s="86"/>
    </row>
    <row r="27" spans="1:3" ht="22.9" customHeight="1">
      <c r="A27" s="12" t="s">
        <v>107</v>
      </c>
      <c r="B27" s="13">
        <v>39</v>
      </c>
      <c r="C27" s="86"/>
    </row>
    <row r="28" spans="1:3" ht="22.9" customHeight="1">
      <c r="A28" s="12" t="s">
        <v>98</v>
      </c>
      <c r="B28" s="13">
        <v>43</v>
      </c>
      <c r="C28" s="87">
        <f>C25+C26+C27</f>
        <v>15733314.439999999</v>
      </c>
    </row>
    <row r="29" spans="1:3" ht="22.9" customHeight="1">
      <c r="A29" s="16" t="s">
        <v>108</v>
      </c>
      <c r="B29" s="13">
        <v>44</v>
      </c>
      <c r="C29" s="87">
        <f>C24-C28</f>
        <v>-15733314.439999999</v>
      </c>
    </row>
    <row r="30" spans="1:3" ht="22.9" customHeight="1">
      <c r="A30" s="9" t="s">
        <v>109</v>
      </c>
      <c r="B30" s="13"/>
      <c r="C30" s="86"/>
    </row>
    <row r="31" spans="1:3" ht="22.9" customHeight="1">
      <c r="A31" s="12" t="s">
        <v>110</v>
      </c>
      <c r="B31" s="13">
        <v>45</v>
      </c>
      <c r="C31" s="86"/>
    </row>
    <row r="32" spans="1:3" ht="22.9" customHeight="1">
      <c r="A32" s="12" t="s">
        <v>111</v>
      </c>
      <c r="B32" s="13">
        <v>48</v>
      </c>
      <c r="C32" s="11"/>
    </row>
    <row r="33" spans="1:9" ht="22.9" customHeight="1">
      <c r="A33" s="12" t="s">
        <v>93</v>
      </c>
      <c r="B33" s="13">
        <v>50</v>
      </c>
      <c r="C33" s="15"/>
    </row>
    <row r="34" spans="1:9" ht="22.9" customHeight="1">
      <c r="A34" s="12" t="s">
        <v>112</v>
      </c>
      <c r="B34" s="13">
        <v>51</v>
      </c>
      <c r="C34" s="11"/>
    </row>
    <row r="35" spans="1:9" ht="22.9" customHeight="1">
      <c r="A35" s="12" t="s">
        <v>113</v>
      </c>
      <c r="B35" s="13">
        <v>52</v>
      </c>
      <c r="C35" s="11"/>
    </row>
    <row r="36" spans="1:9" ht="22.9" customHeight="1">
      <c r="A36" s="12" t="s">
        <v>114</v>
      </c>
      <c r="B36" s="13">
        <v>55</v>
      </c>
      <c r="C36" s="11"/>
    </row>
    <row r="37" spans="1:9" ht="22.9" customHeight="1">
      <c r="A37" s="12" t="s">
        <v>98</v>
      </c>
      <c r="B37" s="13">
        <v>58</v>
      </c>
      <c r="C37" s="15"/>
    </row>
    <row r="38" spans="1:9" ht="22.9" customHeight="1">
      <c r="A38" s="16" t="s">
        <v>115</v>
      </c>
      <c r="B38" s="13">
        <v>59</v>
      </c>
      <c r="C38" s="15"/>
    </row>
    <row r="39" spans="1:9" ht="22.9" customHeight="1">
      <c r="A39" s="9" t="s">
        <v>116</v>
      </c>
      <c r="B39" s="13">
        <v>60</v>
      </c>
      <c r="C39" s="11"/>
    </row>
    <row r="40" spans="1:9" ht="22.9" customHeight="1">
      <c r="A40" s="18" t="s">
        <v>117</v>
      </c>
      <c r="B40" s="19">
        <v>61</v>
      </c>
      <c r="C40" s="20">
        <f>C18+C29+C38+C39</f>
        <v>3709607.8999999892</v>
      </c>
      <c r="E40" s="21"/>
    </row>
    <row r="41" spans="1:9" ht="22.9" customHeight="1">
      <c r="A41" s="22" t="s">
        <v>124</v>
      </c>
      <c r="B41" s="22"/>
      <c r="C41" s="83" t="s">
        <v>125</v>
      </c>
      <c r="D41" s="22"/>
      <c r="E41" s="22"/>
      <c r="F41" s="22"/>
      <c r="G41" s="22"/>
      <c r="H41" s="22"/>
      <c r="I41" s="22"/>
    </row>
  </sheetData>
  <mergeCells count="2">
    <mergeCell ref="A1:C1"/>
    <mergeCell ref="A2:C2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资产负债表</vt:lpstr>
      <vt:lpstr>业务活动表</vt:lpstr>
      <vt:lpstr>现金流量表</vt:lpstr>
      <vt:lpstr>业务活动表!_Toc151432813</vt:lpstr>
      <vt:lpstr>现金流量表!Print_Area</vt:lpstr>
      <vt:lpstr>业务活动表!Print_Area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shuai</cp:lastModifiedBy>
  <cp:lastPrinted>2018-05-09T02:32:59Z</cp:lastPrinted>
  <dcterms:created xsi:type="dcterms:W3CDTF">2015-06-05T18:19:00Z</dcterms:created>
  <dcterms:modified xsi:type="dcterms:W3CDTF">2019-04-16T01:59:18Z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